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actionaidglobal.sharepoint.com/sites/HellasDocuments/Documents/New_Structure/Departments/Programmes-InFR/Funded_Projects/Live_projects/2026_CERV_CoPOWER/Implementation/WP2 - National and Transnational Sub-granting Schemes/T.2.1 Launch of national open calls for proposals/Greece/GR Drafts/"/>
    </mc:Choice>
  </mc:AlternateContent>
  <xr:revisionPtr revIDLastSave="233" documentId="8_{BE6F7FAC-0231-4965-A3B9-C51A3281A479}" xr6:coauthVersionLast="47" xr6:coauthVersionMax="47" xr10:uidLastSave="{D5FD9E41-B94E-497A-883A-332B8CD220A2}"/>
  <bookViews>
    <workbookView xWindow="14295" yWindow="0" windowWidth="14610" windowHeight="17385" tabRatio="819" firstSheet="1" activeTab="1" xr2:uid="{00000000-000D-0000-FFFF-FFFF00000000}"/>
  </bookViews>
  <sheets>
    <sheet name="Επικύρωση" sheetId="1" state="hidden" r:id="rId1"/>
    <sheet name="Οδηγός Συμπλήρωσης" sheetId="4" r:id="rId2"/>
    <sheet name="ΟΙΚΟΝΟΜΙΚΑ ΣΤΟΙΧΕΙΑ" sheetId="5" r:id="rId3"/>
    <sheet name="Προϋπολογισμός" sheetId="2" r:id="rId4"/>
    <sheet name="Ανακεφαλαίωση Προϋπολογισμού" sheetId="3"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17" i="3" l="1"/>
  <c r="H17" i="3"/>
  <c r="E6" i="5"/>
  <c r="D6" i="5"/>
  <c r="D8" i="5" s="1"/>
  <c r="D9" i="5" s="1"/>
  <c r="H62" i="2"/>
  <c r="H61" i="2"/>
  <c r="H60" i="2"/>
  <c r="H59" i="2"/>
  <c r="H58" i="2"/>
  <c r="H57" i="2"/>
  <c r="H56" i="2"/>
  <c r="H55" i="2"/>
  <c r="H54" i="2"/>
  <c r="H53" i="2"/>
  <c r="H63" i="2" s="1"/>
  <c r="H50" i="2"/>
  <c r="H49" i="2"/>
  <c r="H48" i="2"/>
  <c r="H47" i="2"/>
  <c r="H46" i="2"/>
  <c r="H45" i="2"/>
  <c r="H44" i="2"/>
  <c r="H43" i="2"/>
  <c r="H42" i="2"/>
  <c r="H41" i="2"/>
  <c r="H38" i="2"/>
  <c r="H37" i="2"/>
  <c r="H36" i="2"/>
  <c r="H35" i="2"/>
  <c r="H34" i="2"/>
  <c r="H33" i="2"/>
  <c r="H32" i="2"/>
  <c r="H31" i="2"/>
  <c r="H30" i="2"/>
  <c r="H29" i="2"/>
  <c r="H28" i="2"/>
  <c r="H27" i="2"/>
  <c r="H26" i="2"/>
  <c r="H25" i="2"/>
  <c r="H24" i="2"/>
  <c r="H23" i="2"/>
  <c r="H20" i="2"/>
  <c r="H19" i="2"/>
  <c r="H18" i="2"/>
  <c r="H17" i="2"/>
  <c r="H16" i="2"/>
  <c r="H15" i="2"/>
  <c r="H14" i="2"/>
  <c r="H13" i="2"/>
  <c r="H12" i="2"/>
  <c r="H11" i="2"/>
  <c r="K13" i="3"/>
  <c r="J13" i="3"/>
  <c r="I13" i="3"/>
  <c r="K12" i="3"/>
  <c r="J12" i="3"/>
  <c r="I12" i="3"/>
  <c r="K11" i="3"/>
  <c r="J11" i="3"/>
  <c r="K10" i="3"/>
  <c r="J10" i="3"/>
  <c r="I10" i="3"/>
  <c r="H21" i="2" l="1"/>
  <c r="I11" i="3"/>
  <c r="H39" i="2"/>
  <c r="H51" i="2"/>
  <c r="H13" i="3"/>
  <c r="J14" i="3"/>
  <c r="J19" i="3" s="1"/>
  <c r="H12" i="3"/>
  <c r="H10" i="3"/>
  <c r="K14" i="3"/>
  <c r="K19" i="3" s="1"/>
  <c r="H64" i="2" l="1"/>
  <c r="H11" i="3"/>
  <c r="I14" i="3"/>
  <c r="I19" i="3" s="1"/>
  <c r="O10" i="3"/>
  <c r="Q10" i="3"/>
  <c r="P10" i="3"/>
  <c r="H14" i="3"/>
  <c r="H65" i="2"/>
  <c r="H66" i="2" l="1"/>
  <c r="H15" i="3"/>
  <c r="M10" i="3"/>
  <c r="M15" i="3" l="1"/>
  <c r="H16" i="3"/>
  <c r="H19" i="3" s="1"/>
  <c r="M16" i="3" l="1"/>
</calcChain>
</file>

<file path=xl/sharedStrings.xml><?xml version="1.0" encoding="utf-8"?>
<sst xmlns="http://schemas.openxmlformats.org/spreadsheetml/2006/main" count="193" uniqueCount="153">
  <si>
    <t>Υπεύθυνος Προϋπολογισμού</t>
  </si>
  <si>
    <t>Stream</t>
  </si>
  <si>
    <t>Είδος δαπάνης</t>
  </si>
  <si>
    <t>Μονάδα</t>
  </si>
  <si>
    <t>Κριτήρια Επιλογής</t>
  </si>
  <si>
    <t>Στήλη1</t>
  </si>
  <si>
    <t>Στήλη2</t>
  </si>
  <si>
    <t>Στήλη3</t>
  </si>
  <si>
    <t>STREAM</t>
  </si>
  <si>
    <t>Επικεφαλής Αιτών</t>
  </si>
  <si>
    <t xml:space="preserve">Stream 1 - </t>
  </si>
  <si>
    <t>Ανθρώπινοι Πόροι</t>
  </si>
  <si>
    <t>Μήνας</t>
  </si>
  <si>
    <t>επιτεύχθηκε</t>
  </si>
  <si>
    <t>υποχρεωτικό</t>
  </si>
  <si>
    <t>Συναιτών 1</t>
  </si>
  <si>
    <t xml:space="preserve">Stream 2 - </t>
  </si>
  <si>
    <t>Ταξίδια, γεύματα, διαμονή</t>
  </si>
  <si>
    <t>μερικώς επιτεύχθηκε</t>
  </si>
  <si>
    <t>επιθυμητό</t>
  </si>
  <si>
    <t>Συναιτών 2</t>
  </si>
  <si>
    <t>Υπηρεσίες/Εξωτερικές Υπηρεσίες</t>
  </si>
  <si>
    <t>δεν επιτεύχθηκε</t>
  </si>
  <si>
    <t>Είδη</t>
  </si>
  <si>
    <t>Όνομα Αιτούντος</t>
  </si>
  <si>
    <t>………….</t>
  </si>
  <si>
    <t>Λογότυπο Αιτούντος</t>
  </si>
  <si>
    <t>Ημερομηνία έναρξης και λήξης έργου</t>
  </si>
  <si>
    <t>………..</t>
  </si>
  <si>
    <t>Τίτλος έργου</t>
  </si>
  <si>
    <t>…………</t>
  </si>
  <si>
    <t>Κωδικός προϋπολογισμού</t>
  </si>
  <si>
    <t>Υπεύθυνος Προϋπολογισμού
(παρακαλώ επιλέξτε)</t>
  </si>
  <si>
    <t>Περιγραφή</t>
  </si>
  <si>
    <t>Μονάδα μέτρησης
(παρακαλώ επιλέξτε)</t>
  </si>
  <si>
    <t>Αρ. μονάδων</t>
  </si>
  <si>
    <t>Κόστος μονάδας</t>
  </si>
  <si>
    <t>Συνολικό κόστος</t>
  </si>
  <si>
    <t>ΣΗΜΕΙΩΣΕΙΣ</t>
  </si>
  <si>
    <t xml:space="preserve"> Ανθρώπινοι Πόροι</t>
  </si>
  <si>
    <t>HR.1</t>
  </si>
  <si>
    <t>HR.2</t>
  </si>
  <si>
    <t>HR.3</t>
  </si>
  <si>
    <t>HR.4</t>
  </si>
  <si>
    <t>HR.5</t>
  </si>
  <si>
    <t>HR.6</t>
  </si>
  <si>
    <t>HR.7</t>
  </si>
  <si>
    <t>HR.8</t>
  </si>
  <si>
    <t>HR.9</t>
  </si>
  <si>
    <t>HR.10</t>
  </si>
  <si>
    <t>Σύνολο Ανθρώπινων Πόρων</t>
  </si>
  <si>
    <t>Ταξίδια, Γεύματα και Διαμονή</t>
  </si>
  <si>
    <t>TFA.1</t>
  </si>
  <si>
    <t>TFA.2</t>
  </si>
  <si>
    <t>TFA.3</t>
  </si>
  <si>
    <t>TFA.4</t>
  </si>
  <si>
    <t>TFA.5</t>
  </si>
  <si>
    <t>TFA.6</t>
  </si>
  <si>
    <t>TFA.7</t>
  </si>
  <si>
    <t>TFA.8</t>
  </si>
  <si>
    <t>TFA.9</t>
  </si>
  <si>
    <t>TFA.10</t>
  </si>
  <si>
    <t>TFA.11</t>
  </si>
  <si>
    <t>TFA.12</t>
  </si>
  <si>
    <t>TFA.13</t>
  </si>
  <si>
    <t>TFA.14</t>
  </si>
  <si>
    <t>TFA.15</t>
  </si>
  <si>
    <t>TFA.16</t>
  </si>
  <si>
    <t>Σύνολο Ταξιδιών, Γευμάτων και Διαμονής</t>
  </si>
  <si>
    <t>Εξωτερικές Υπηρεσίες/Σύμβουλοι</t>
  </si>
  <si>
    <t>ES.1</t>
  </si>
  <si>
    <t>ES.2</t>
  </si>
  <si>
    <t>ES.3</t>
  </si>
  <si>
    <t>ES.4</t>
  </si>
  <si>
    <t>ES.5</t>
  </si>
  <si>
    <t>ES.6</t>
  </si>
  <si>
    <t>ES.7</t>
  </si>
  <si>
    <t>ES.8</t>
  </si>
  <si>
    <t>ES.9</t>
  </si>
  <si>
    <t>ES.10</t>
  </si>
  <si>
    <t>Σύνολο Εξωτερικών Υπηρεσιών/Συμβούλων</t>
  </si>
  <si>
    <t>Αγορά Υλικών</t>
  </si>
  <si>
    <t>M.1</t>
  </si>
  <si>
    <t>M.2</t>
  </si>
  <si>
    <t>M.3</t>
  </si>
  <si>
    <t>M.4</t>
  </si>
  <si>
    <t>M.5</t>
  </si>
  <si>
    <t>M.6</t>
  </si>
  <si>
    <t>M.7</t>
  </si>
  <si>
    <t>M.8</t>
  </si>
  <si>
    <t>M.9</t>
  </si>
  <si>
    <t>M.10</t>
  </si>
  <si>
    <t>Σύνολο Αγοράς Υλικών</t>
  </si>
  <si>
    <t>ΣΥΝΟΛΟ ΑΜΕΣΩΝ ΔΑΠΑΝΩΝ</t>
  </si>
  <si>
    <t>Διοικητικές/Έμμεσες δαπάνες (μέγ. 7% του συνόλου των άμεσων δαπανών)</t>
  </si>
  <si>
    <t>π.χ. με 7%</t>
  </si>
  <si>
    <t>ΣΥΝΟΛΙΚΟΣ ΠΡΟΫΠΟΛΟΓΙΣΜΟΣ</t>
  </si>
  <si>
    <t>Σύνολο</t>
  </si>
  <si>
    <t>ΣΥΝΟΛΟ</t>
  </si>
  <si>
    <t>Επικεφαλής αιτών</t>
  </si>
  <si>
    <t>ΕΛΕΓΧΟΣ ΠΡΟΫΠΟΛΟΓΙΣΜΟΥ</t>
  </si>
  <si>
    <t>ΕΛΕΓΧΟΣ ΠΡΟΫΠΟΛΟΓΙΣΜΟΥ 
Συναιτών 2</t>
  </si>
  <si>
    <t>ΣΥΝΟΛΟ ΔΙΟΙΚΗΤΙΚΩΝ/ΕΜΜΕΣΩΝ ΔΑΠΑΝΩΝ</t>
  </si>
  <si>
    <t>Μονάδα μέτρησης</t>
  </si>
  <si>
    <t>ΟΙΚΟΝΟΜΙΚΑ ΣΤΟΙΧΕΙΑ</t>
  </si>
  <si>
    <t>Ανθρώπινοι Πόροι 
(μέγ. 80% των άμεσων δαπανών)</t>
  </si>
  <si>
    <t>Στο αναπτυσσόμενο μενού, παρακαλούμε επιλέξτε τον οργανισμό που θα διαχειριστεί τη γραμμή προϋπολογισμού</t>
  </si>
  <si>
    <t>Επιλέξτε «Μήνας»</t>
  </si>
  <si>
    <t>Αναφέρετε το εκτιμώμενο μηνιαίο κόστος μονάδας (συμπεριλαμβανομένων ασφαλιστικών εισφορών και άλλων επιβαρύνσεων του εργοδότη)</t>
  </si>
  <si>
    <t>Ο πίνακας θα υπολογίσει το συνολικό κόστος αυτής της γραμμής δαπάνης</t>
  </si>
  <si>
    <t>Προσθέστε τυχόν στοιχεία που μπορεί να είναι χρήσιμα για την καλύτερη κατανόηση της αναφερόμενης δαπάνης ή/και του τρόπου υπολογισμού της</t>
  </si>
  <si>
    <t>Μέγ. 80% των άμεσων δαπανών</t>
  </si>
  <si>
    <t>Προσθέστε περιγραφή που να εξηγεί τον λόγο και τον προορισμό του ταξιδιού, καθώς και τον αριθμό ημερών και ατόμων. ΣΗΜΕΙΩΣΗ: Για κάθε δραστηριότητα εκτός έδρας, παρακαλούμε συμπληρώστε ξεχωριστά γραμμή Ταξιδιού, γραμμή Γευμάτων και γραμμή Διαμονής</t>
  </si>
  <si>
    <t>Περιγράψτε το είδος της εξωτερικής υπηρεσίας ή του συμβούλου</t>
  </si>
  <si>
    <t>Αναφέρετε το κόστος μονάδας των εξωτερικών υπηρεσιών ή συμβούλων</t>
  </si>
  <si>
    <t>ο πίνακας θα υπολογίσει το συνολικό κόστος αυτής της γραμμής δαπάνης</t>
  </si>
  <si>
    <t>Περιγράψτε τα υλικά προς αγορά</t>
  </si>
  <si>
    <t xml:space="preserve">Επιλέξτε «Μονάδα» </t>
  </si>
  <si>
    <t>Αναφέρετε τον αριθμό μονάδων</t>
  </si>
  <si>
    <t xml:space="preserve">Αναφέρετε το κόστος μονάδας </t>
  </si>
  <si>
    <t>Μέγ. 7% των άμεσων δαπανών</t>
  </si>
  <si>
    <t xml:space="preserve">Έτος 
(παρακαλώ προσδιορίστε το έτος αναφοράς) </t>
  </si>
  <si>
    <t>ΕΠΙΚΕΦΑΛΗΣ ΑΙΤΩΝ</t>
  </si>
  <si>
    <t>ΣΥΝΑΙΤΩΝ 1</t>
  </si>
  <si>
    <t>ΣΥΝΑΙΤΩΝ 2</t>
  </si>
  <si>
    <t>Προτεραιότητα</t>
  </si>
  <si>
    <t>Ο Κωδικός Προϋπολογισμού είναι απαραίτητος για την αναγνώριση κάθε κατηγορίας δαπάνης.
Αν ο αιτών χρειαστεί να προσθέσει γραμμή στο Excel, παρακαλούμε να ακολουθήσει την κωδικοποίηση και αρίθμηση της κατηγορίας δαπάνης</t>
  </si>
  <si>
    <t xml:space="preserve">Στο αναπτυσσόμενο μενού, παρακαλούμε επιλέξτε τον οργανισμό που θα διαχειριστεί τη γραμμή προϋπολογισμού </t>
  </si>
  <si>
    <t>ΕΛΕΓΧΟΣ ΠΡΟΫΠΟΛΟΓΙΣΜΟΥ : Συναιτών 1</t>
  </si>
  <si>
    <t>ΕΛΕΓΧΟΣ ΠΡΟΫΠΟΛΟΓΙΣΜΟΥ: Επικεφαλής αιτών</t>
  </si>
  <si>
    <t>Προσθέστε περιγραφή που να αναφέρει τον ρόλο , τον αριθμό μηνών, το % εργασίας που αποδίδεται  από το μηνιαίο σύνολο (π.χ.: 40% σημαίνει ότι ο ανθρώπινος πόρος εργάστηκε στο έργο για 5 ημέρες από το σύνολο των 20 ημερών εργασίας τον μήνα Χ)</t>
  </si>
  <si>
    <t>Οι Διοικητικές/Έμμεσες δαπάνες πρέπει να υπολογίζονται. 
Μπορούν να αναφέρονται διαφορετικά ποσοστά, υπό την προϋπόθεση ότι κάθε επιμέρους ποσοστό είναι 7% ή χαμηλότερο</t>
  </si>
  <si>
    <t>Ορίστε τον τύπο εισάγοντας το % των έμμεσων δαπανών και πολλαπλασιάστε το επί «σύνολο άμεσων δαπανών »</t>
  </si>
  <si>
    <t xml:space="preserve"> = αριθμός μηνών που αποδίδονται στο έργο επί της % της αποδιδόμενης εργασίας. Το ποσοστό πρέπει να είναι το ίδιο με το % που αναφέρεται στην περιγραφή
(Παράδειγμα: Ένας Project Manager για 7 μήνες, με συνολικό κόστος 1.500€ τον μήνα, που εργάζεται 25% του χρόνου του τον μήνα για το έργο. Το συνολικό κόστος υπολογίζεται ως εξής: 7 x 1.500€ x 25%, συμπεριλαμβανομένων εργοδοτικών εισφορών και ασφάλισης.)</t>
  </si>
  <si>
    <t>Περιορισμοί</t>
  </si>
  <si>
    <t>Εισιτήριο</t>
  </si>
  <si>
    <t>Παρακαλούμε προσδιορίστε ξεχωριστά τον αριθμό ημερών και ατόμων (για «Εισιτήριο», «Γεύματα» και «Διαμονή». Αν το κόστος Διαμονής περιλαμβάνει γεύματα, συμπληρώστε μόνο τη γραμμή Διαμονής και προσθέστε στοιχεία στο πεδίο ΣΗΜΕΙΩΣΕΙΣ)
Παράδειγμα 1: Αεροπορικό εισιτήριο για 5 άτομα εισιτήριο με επιστροφή Θεσσαλονίκη-Αθήνα -&gt; 5 (άτομα) * κόστος μονάδας
Παράδειγμα 2: 5 άτομα που διαμένουν 5 νύχτες στην Αθήνα -&gt; 5 (άτομα) * κόστος μονάδας Διαμονής * 5 (αριθμός νυχτών)
Παράδειγμα 3: γεύματα για 5 άτομα δύο φορές την ημέρα κατά τη διάρκεια 5ήμερης παραμονής στην Αθήνα -&gt; 5 (άτομα) * 2 (ημερήσια γεύματα) * κόστος μονάδας * 5 (ημέρες)</t>
  </si>
  <si>
    <t>Οι δαπάνες αυτής της κατηγορίας υπόκεινται στις διαδικασίες προμηθειών και στα κατώφλια προσφορών που ορίζονται στην παράγραφο 6 των Κατευθυντήριων Οδηγιών Διαχείρισης και Υποβολής Εκθέσεων.
Δαπάνες που αφορούν αποκλειστικά ανακαινίσεις κτιρίων σχετιζόμενες με τις δραστηριότητες του έργου δεν επιτρέπεται να υπερβαίνουν το 5% των άμεσων δαπανών.</t>
  </si>
  <si>
    <t>Επιλέξτε «Μονάδα» για υπηρεσίες (π.χ.: ενοικίαση αίθουσας εκδήλωσης) και για εξωτερικούς συμβούλους</t>
  </si>
  <si>
    <t>Επιλέξτε «Εισιτήριο» ή «Γεύμα» ή «Διανυκτέρευση». Αν το κόστος Διανυκτέρευση περιλαμβάνει γεύματα, συμπληρώστε μόνο τη γραμμή Διανυκτέρευσης και προσθέστε στοιχεία στο πεδίο ΣΗΜΕΙΩΣΕΙΣ</t>
  </si>
  <si>
    <t>Αναφέρετε το κόστος μονάδας των εισιτηρίων με επιστροφή, το ημερήσιο κόστος Διανυκτέρευσης και το κόστος μονάδας γευμάτων</t>
  </si>
  <si>
    <t>Γεύμα</t>
  </si>
  <si>
    <t>Διανυκτέρευση</t>
  </si>
  <si>
    <t>Εισιτήριο (μετ' επιστροφής)</t>
  </si>
  <si>
    <t>Αναφέρετε τον αριθμό μονάδων/ημερών συμβούλου/αριθμό συμβούλων
Παράδειγμα 1: ενοικίαση αίθουσας εκδήλωσης για 3 ημέρες -&gt; 100 EUR * 3 (ημέρες)
Παράδειγμα 2: 2 σύμβουλοι για τη δραστηριότητα «Χ» επί 4 ημέρες -&gt; = 150 EUR * 2 (σύμβουλοι) * 4 (ημέρες)</t>
  </si>
  <si>
    <t>Σύνολο εσόδων προτελευταίας χρήσης (€)</t>
  </si>
  <si>
    <t>Σύνολο εσόδων τελευταίας χρήσης (€)</t>
  </si>
  <si>
    <t>Μέσος όρος εσόδων διετίας</t>
  </si>
  <si>
    <t>Ανώτατο επιτρεπόμενο αιτούμενο ποσό (40%)</t>
  </si>
  <si>
    <t>Στο φύλλο με τίτλο «ΟΙΚΟΝΟΜΙΚΑ ΣΤΟΙΧΕΙΑ» η κοινοπραξία (δηλαδή ο επικεφαλής αιτών και ο Συναιτών 1 και, ενδεχομένως, ο Συναιτών 2) καλείται να παράσχει στοιχεία για το Σύνολο εσόδων από την κύρια δραστηριότητα σε EUR, αναφέροντας επίσης το σχετικό έτος αναφοράς και την πλήρη επωνυμία κάθε ΟΚοιΠ.
Σημειώνεται ότι οικονομικά στοιχεία πριν από το 2023 δεν είναι επιλέξιμα.
Τα ποσά που θα δηλωθούν θα επαληθευτούν βάσει των οικονομικών καταστάσεων που η κοινοπραξία οφείλει να υποβάλει μαζί με την πρόταση του έργου.</t>
  </si>
  <si>
    <t>Αιτούμενο ποσό</t>
  </si>
  <si>
    <t>Αιτούμενο ποσό επιχορήγησης (παρακαλώ επιλέξτε)</t>
  </si>
  <si>
    <t>ΑΙΤΟΥΜΕΝΟ ΠΟΣΟ ΕΠΙΧΟΡΗΓΗΣΗΣ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</si>
</sst>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9]mmm\-yy;@"/>
    <numFmt numFmtId="165" formatCode="_-* #,##0.00_-;\-* #,##0.00_-;_-* \-??_-;_-@_-"/>
    <numFmt numFmtId="166" formatCode="_-* #,##0.00\ _€_-;\-* #,##0.00\ _€_-;_-* \-??\ _€_-;_-@_-"/>
    <numFmt numFmtId="167" formatCode="m&quot;ont&quot;h\ d&quot;, &quot;yyyy"/>
    <numFmt numFmtId="168" formatCode="_([$€]* #,##0.00_);_([$€]* \(#,##0.00\);_([$€]* \-??_);_(@_)"/>
    <numFmt numFmtId="169" formatCode="#.00"/>
    <numFmt numFmtId="170" formatCode="[$£-452]#,##0.00"/>
    <numFmt numFmtId="171" formatCode="#."/>
    <numFmt numFmtId="172" formatCode="#,##0.00&quot; €&quot;;[Red]\-#,##0.00&quot; €&quot;"/>
    <numFmt numFmtId="173" formatCode="_-* #,##0.00&quot; €&quot;_-;\-* #,##0.00&quot; €&quot;_-;_-* \-??&quot; €&quot;_-;_-@_-"/>
    <numFmt numFmtId="174" formatCode="_(\$* #,##0.00_);_(\$* \(#,##0.00\);_(\$* \-??_);_(@_)"/>
    <numFmt numFmtId="175" formatCode="_-\£* #,##0.00_-;&quot;-£&quot;* #,##0.00_-;_-\£* \-??_-;_-@_-"/>
    <numFmt numFmtId="176" formatCode="#,##0.00&quot; €&quot;"/>
    <numFmt numFmtId="177" formatCode="_([$€-2]\ * #,##0.00_);_([$€-2]\ * \(#,##0.00\);_([$€-2]\ * \-??_);_(@_)"/>
    <numFmt numFmtId="178" formatCode="_([$€-2]\ * #,##0.00_);_([$€-2]\ * \(#,##0.00\);_([$€-2]\ * &quot;-&quot;??_);_(@_)"/>
    <numFmt numFmtId="187" formatCode="_([$€-2]\ * #,##0_);_([$€-2]\ * \(#,##0\);_([$€-2]\ * &quot;-&quot;??_);_(@_)"/>
  </numFmts>
  <fonts count="45" x14ac:knownFonts="1">
    <font>
      <sz val="11"/>
      <color theme="1"/>
      <name val="Calibri"/>
      <family val="2"/>
      <charset val="1"/>
    </font>
    <font>
      <sz val="11"/>
      <color rgb="FF000000"/>
      <name val="Calibri"/>
      <family val="2"/>
      <charset val="1"/>
    </font>
    <font>
      <sz val="11"/>
      <color rgb="FFFFFFFF"/>
      <name val="Calibri"/>
      <family val="2"/>
      <charset val="1"/>
    </font>
    <font>
      <sz val="11"/>
      <color rgb="FFFF0000"/>
      <name val="Calibri"/>
      <family val="2"/>
      <charset val="1"/>
    </font>
    <font>
      <sz val="11"/>
      <color rgb="FF800080"/>
      <name val="Calibri"/>
      <family val="2"/>
      <charset val="1"/>
    </font>
    <font>
      <b/>
      <sz val="11"/>
      <color rgb="FFFF9900"/>
      <name val="Calibri"/>
      <family val="2"/>
      <charset val="1"/>
    </font>
    <font>
      <sz val="11"/>
      <color rgb="FFFF9900"/>
      <name val="Calibri"/>
      <family val="2"/>
      <charset val="1"/>
    </font>
    <font>
      <b/>
      <sz val="11"/>
      <color rgb="FFFFFFFF"/>
      <name val="Calibri"/>
      <family val="2"/>
      <charset val="1"/>
    </font>
    <font>
      <sz val="10"/>
      <name val="Arial"/>
      <family val="2"/>
      <charset val="1"/>
    </font>
    <font>
      <sz val="10"/>
      <name val="Courier New"/>
      <family val="3"/>
      <charset val="1"/>
    </font>
    <font>
      <sz val="1"/>
      <color rgb="FF000000"/>
      <name val="Courier New"/>
      <family val="3"/>
      <charset val="1"/>
    </font>
    <font>
      <sz val="11"/>
      <color rgb="FF333399"/>
      <name val="Calibri"/>
      <family val="2"/>
      <charset val="1"/>
    </font>
    <font>
      <i/>
      <sz val="11"/>
      <color rgb="FF808080"/>
      <name val="Calibri"/>
      <family val="2"/>
      <charset val="1"/>
    </font>
    <font>
      <sz val="11"/>
      <color rgb="FF008000"/>
      <name val="Calibri"/>
      <family val="2"/>
      <charset val="1"/>
    </font>
    <font>
      <b/>
      <sz val="1"/>
      <color rgb="FF000000"/>
      <name val="Courier New"/>
      <family val="3"/>
      <charset val="1"/>
    </font>
    <font>
      <b/>
      <sz val="15"/>
      <color rgb="FF003366"/>
      <name val="Calibri"/>
      <family val="2"/>
      <charset val="1"/>
    </font>
    <font>
      <b/>
      <sz val="13"/>
      <color rgb="FF003366"/>
      <name val="Calibri"/>
      <family val="2"/>
      <charset val="1"/>
    </font>
    <font>
      <b/>
      <sz val="11"/>
      <color rgb="FF003366"/>
      <name val="Calibri"/>
      <family val="2"/>
      <charset val="1"/>
    </font>
    <font>
      <u/>
      <sz val="11"/>
      <color theme="10"/>
      <name val="Calibri"/>
      <family val="2"/>
      <charset val="1"/>
    </font>
    <font>
      <u/>
      <sz val="8.5"/>
      <color theme="10"/>
      <name val="Arial"/>
      <family val="2"/>
      <charset val="1"/>
    </font>
    <font>
      <u/>
      <sz val="11"/>
      <color rgb="FF0000FF"/>
      <name val="Calibri"/>
      <family val="2"/>
      <charset val="1"/>
    </font>
    <font>
      <sz val="8"/>
      <name val="Arial"/>
      <family val="2"/>
      <charset val="1"/>
    </font>
    <font>
      <u/>
      <sz val="10"/>
      <color rgb="FF0000FF"/>
      <name val="Arial"/>
      <family val="2"/>
      <charset val="1"/>
    </font>
    <font>
      <sz val="10"/>
      <name val="Times New Roman"/>
      <family val="1"/>
      <charset val="1"/>
    </font>
    <font>
      <sz val="11"/>
      <color rgb="FF993300"/>
      <name val="Calibri"/>
      <family val="2"/>
      <charset val="1"/>
    </font>
    <font>
      <b/>
      <sz val="11"/>
      <color rgb="FF333333"/>
      <name val="Calibri"/>
      <family val="2"/>
      <charset val="1"/>
    </font>
    <font>
      <sz val="10"/>
      <name val="MS Sans Serif"/>
      <family val="2"/>
      <charset val="1"/>
    </font>
    <font>
      <b/>
      <sz val="10"/>
      <name val="MS Sans Serif"/>
      <family val="2"/>
      <charset val="1"/>
    </font>
    <font>
      <sz val="10"/>
      <color rgb="FF000000"/>
      <name val="Arial"/>
      <family val="2"/>
      <charset val="1"/>
    </font>
    <font>
      <b/>
      <sz val="18"/>
      <color rgb="FF003366"/>
      <name val="Cambria"/>
      <family val="2"/>
      <charset val="1"/>
    </font>
    <font>
      <b/>
      <sz val="11"/>
      <color rgb="FF000000"/>
      <name val="Calibri"/>
      <family val="2"/>
      <charset val="1"/>
    </font>
    <font>
      <sz val="10"/>
      <color theme="1"/>
      <name val="Barlow"/>
    </font>
    <font>
      <b/>
      <sz val="10"/>
      <color theme="1"/>
      <name val="Barlow"/>
    </font>
    <font>
      <b/>
      <sz val="10"/>
      <color theme="0"/>
      <name val="Barlow"/>
    </font>
    <font>
      <i/>
      <sz val="10"/>
      <color theme="1"/>
      <name val="Barlow"/>
    </font>
    <font>
      <b/>
      <sz val="11"/>
      <color theme="1"/>
      <name val="Calibri"/>
      <family val="2"/>
      <charset val="1"/>
    </font>
    <font>
      <sz val="10"/>
      <color theme="0"/>
      <name val="Calibri"/>
      <family val="2"/>
      <charset val="1"/>
    </font>
    <font>
      <b/>
      <sz val="10"/>
      <name val="Barlow"/>
    </font>
    <font>
      <sz val="10"/>
      <name val="Barlow"/>
    </font>
    <font>
      <sz val="11"/>
      <color theme="1"/>
      <name val="Barlow"/>
    </font>
    <font>
      <b/>
      <sz val="11"/>
      <color theme="0"/>
      <name val="Barlow"/>
    </font>
    <font>
      <sz val="11"/>
      <color theme="1"/>
      <name val="Calibri"/>
      <family val="2"/>
      <charset val="1"/>
    </font>
    <font>
      <b/>
      <sz val="10"/>
      <color theme="1"/>
      <name val="Calibri"/>
      <family val="2"/>
      <charset val="1"/>
    </font>
    <font>
      <b/>
      <sz val="11"/>
      <color theme="1"/>
      <name val="Calibri"/>
      <family val="2"/>
    </font>
    <font>
      <sz val="11"/>
      <color theme="1"/>
      <name val="Barlow"/>
    </font>
  </fonts>
  <fills count="44">
    <fill>
      <patternFill patternType="none"/>
    </fill>
    <fill>
      <patternFill patternType="gray125"/>
    </fill>
    <fill>
      <patternFill patternType="solid">
        <fgColor rgb="FFCCCCFF"/>
        <bgColor rgb="FFBDD7EE"/>
      </patternFill>
    </fill>
    <fill>
      <patternFill patternType="solid">
        <fgColor rgb="FFFF99CC"/>
        <bgColor rgb="FFF4B183"/>
      </patternFill>
    </fill>
    <fill>
      <patternFill patternType="solid">
        <fgColor rgb="FFCCFFCC"/>
        <bgColor rgb="FFCCFFFF"/>
      </patternFill>
    </fill>
    <fill>
      <patternFill patternType="solid">
        <fgColor rgb="FFCC99FF"/>
        <bgColor rgb="FFFF99CC"/>
      </patternFill>
    </fill>
    <fill>
      <patternFill patternType="solid">
        <fgColor rgb="FFCCFFFF"/>
        <bgColor rgb="FFCCFFCC"/>
      </patternFill>
    </fill>
    <fill>
      <patternFill patternType="solid">
        <fgColor rgb="FFFFCC99"/>
        <bgColor rgb="FFFFD966"/>
      </patternFill>
    </fill>
    <fill>
      <patternFill patternType="solid">
        <fgColor rgb="FF99CCFF"/>
        <bgColor rgb="FF9DC3E6"/>
      </patternFill>
    </fill>
    <fill>
      <patternFill patternType="solid">
        <fgColor rgb="FFFF8080"/>
        <bgColor rgb="FFFF99CC"/>
      </patternFill>
    </fill>
    <fill>
      <patternFill patternType="solid">
        <fgColor rgb="FF00FF00"/>
        <bgColor rgb="FF00B050"/>
      </patternFill>
    </fill>
    <fill>
      <patternFill patternType="solid">
        <fgColor rgb="FFFFCC00"/>
        <bgColor rgb="FFFFD966"/>
      </patternFill>
    </fill>
    <fill>
      <patternFill patternType="solid">
        <fgColor rgb="FF0066CC"/>
        <bgColor rgb="FF0563C1"/>
      </patternFill>
    </fill>
    <fill>
      <patternFill patternType="solid">
        <fgColor rgb="FF800080"/>
        <bgColor rgb="FF7030A0"/>
      </patternFill>
    </fill>
    <fill>
      <patternFill patternType="solid">
        <fgColor rgb="FF33CCCC"/>
        <bgColor rgb="FF00B0F0"/>
      </patternFill>
    </fill>
    <fill>
      <patternFill patternType="solid">
        <fgColor rgb="FFFF9900"/>
        <bgColor rgb="FFFFCC00"/>
      </patternFill>
    </fill>
    <fill>
      <patternFill patternType="solid">
        <fgColor rgb="FF333399"/>
        <bgColor rgb="FF003366"/>
      </patternFill>
    </fill>
    <fill>
      <patternFill patternType="solid">
        <fgColor rgb="FFFF0000"/>
        <bgColor rgb="FF993300"/>
      </patternFill>
    </fill>
    <fill>
      <patternFill patternType="solid">
        <fgColor rgb="FF339966"/>
        <bgColor rgb="FF00B050"/>
      </patternFill>
    </fill>
    <fill>
      <patternFill patternType="solid">
        <fgColor rgb="FFFF6600"/>
        <bgColor rgb="FFFF9900"/>
      </patternFill>
    </fill>
    <fill>
      <patternFill patternType="solid">
        <fgColor rgb="FFC0C0C0"/>
        <bgColor rgb="FFBFBFBF"/>
      </patternFill>
    </fill>
    <fill>
      <patternFill patternType="solid">
        <fgColor rgb="FF969696"/>
        <bgColor rgb="FFA6A6A6"/>
      </patternFill>
    </fill>
    <fill>
      <patternFill patternType="solid">
        <fgColor rgb="FFFFFFCC"/>
        <bgColor rgb="FFFFF2CC"/>
      </patternFill>
    </fill>
    <fill>
      <patternFill patternType="solid">
        <fgColor rgb="FFFFFF99"/>
        <bgColor rgb="FFFFFFCC"/>
      </patternFill>
    </fill>
    <fill>
      <patternFill patternType="solid">
        <fgColor rgb="FFE0E0E0"/>
        <bgColor rgb="FFE7E6E6"/>
      </patternFill>
    </fill>
    <fill>
      <patternFill patternType="solid">
        <fgColor theme="1"/>
        <bgColor rgb="FF003300"/>
      </patternFill>
    </fill>
    <fill>
      <patternFill patternType="solid">
        <fgColor theme="8" tint="0.59987182226020086"/>
        <bgColor rgb="FFCCCCFF"/>
      </patternFill>
    </fill>
    <fill>
      <patternFill patternType="solid">
        <fgColor rgb="FF00B0F0"/>
        <bgColor rgb="FF33CCCC"/>
      </patternFill>
    </fill>
    <fill>
      <patternFill patternType="solid">
        <fgColor theme="9" tint="0.39988402966399123"/>
        <bgColor rgb="FFBFBFBF"/>
      </patternFill>
    </fill>
    <fill>
      <patternFill patternType="solid">
        <fgColor theme="2"/>
        <bgColor rgb="FFE0E0E0"/>
      </patternFill>
    </fill>
    <fill>
      <patternFill patternType="solid">
        <fgColor theme="0" tint="-0.249977111117893"/>
        <bgColor rgb="FFC0C0C0"/>
      </patternFill>
    </fill>
    <fill>
      <patternFill patternType="solid">
        <fgColor theme="8" tint="0.39988402966399123"/>
        <bgColor rgb="FF99CCFF"/>
      </patternFill>
    </fill>
    <fill>
      <patternFill patternType="solid">
        <fgColor theme="7" tint="0.39988402966399123"/>
        <bgColor rgb="FFFFCC99"/>
      </patternFill>
    </fill>
    <fill>
      <patternFill patternType="solid">
        <fgColor theme="5" tint="0.39988402966399123"/>
        <bgColor rgb="FFFFCC99"/>
      </patternFill>
    </fill>
    <fill>
      <patternFill patternType="solid">
        <fgColor rgb="FFFFFF00"/>
        <bgColor rgb="FFFFCC00"/>
      </patternFill>
    </fill>
    <fill>
      <patternFill patternType="solid">
        <fgColor theme="0" tint="-0.34998626667073579"/>
        <bgColor rgb="FF969696"/>
      </patternFill>
    </fill>
    <fill>
      <patternFill patternType="solid">
        <fgColor theme="9" tint="0.79989013336588644"/>
        <bgColor rgb="FFE7E6E6"/>
      </patternFill>
    </fill>
    <fill>
      <patternFill patternType="solid">
        <fgColor theme="8" tint="0.79989013336588644"/>
        <bgColor rgb="FFE7E6E6"/>
      </patternFill>
    </fill>
    <fill>
      <patternFill patternType="solid">
        <fgColor theme="7" tint="0.79989013336588644"/>
        <bgColor rgb="FFFFFFCC"/>
      </patternFill>
    </fill>
    <fill>
      <patternFill patternType="solid">
        <fgColor theme="5" tint="0.79989013336588644"/>
        <bgColor rgb="FFFFF2CC"/>
      </patternFill>
    </fill>
    <fill>
      <patternFill patternType="solid">
        <fgColor theme="4" tint="0.39988402966399123"/>
        <bgColor rgb="FF9DC3E6"/>
      </patternFill>
    </fill>
    <fill>
      <patternFill patternType="solid">
        <fgColor rgb="FF7030A0"/>
        <bgColor rgb="FF333399"/>
      </patternFill>
    </fill>
    <fill>
      <patternFill patternType="solid">
        <fgColor theme="4" tint="0.59987182226020086"/>
        <bgColor rgb="FF9DC3E6"/>
      </patternFill>
    </fill>
    <fill>
      <patternFill patternType="solid">
        <fgColor theme="0"/>
        <bgColor rgb="FFFFFFCC"/>
      </patternFill>
    </fill>
  </fills>
  <borders count="46">
    <border>
      <left/>
      <right/>
      <top/>
      <bottom/>
      <diagonal/>
    </border>
    <border>
      <left style="thin">
        <color rgb="FF808080"/>
      </left>
      <right style="thin">
        <color rgb="FF808080"/>
      </right>
      <top style="thin">
        <color rgb="FF808080"/>
      </top>
      <bottom style="thin">
        <color rgb="FF808080"/>
      </bottom>
      <diagonal/>
    </border>
    <border>
      <left/>
      <right/>
      <top/>
      <bottom style="double">
        <color rgb="FFFF9900"/>
      </bottom>
      <diagonal/>
    </border>
    <border>
      <left style="double">
        <color rgb="FF333333"/>
      </left>
      <right style="double">
        <color rgb="FF333333"/>
      </right>
      <top style="double">
        <color rgb="FF333333"/>
      </top>
      <bottom style="double">
        <color rgb="FF333333"/>
      </bottom>
      <diagonal/>
    </border>
    <border>
      <left style="thin">
        <color rgb="FFC0C0C0"/>
      </left>
      <right style="thin">
        <color rgb="FFC0C0C0"/>
      </right>
      <top style="thin">
        <color rgb="FFC0C0C0"/>
      </top>
      <bottom style="thin">
        <color rgb="FFC0C0C0"/>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thin">
        <color rgb="FF333333"/>
      </left>
      <right style="thin">
        <color rgb="FF333333"/>
      </right>
      <top style="thin">
        <color rgb="FF333333"/>
      </top>
      <bottom style="thin">
        <color rgb="FF333333"/>
      </bottom>
      <diagonal/>
    </border>
    <border>
      <left/>
      <right/>
      <top/>
      <bottom style="medium">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
      <left/>
      <right/>
      <top style="thin">
        <color rgb="FF333399"/>
      </top>
      <bottom style="double">
        <color rgb="FF333399"/>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bottom/>
      <diagonal/>
    </border>
    <border>
      <left style="thin">
        <color auto="1"/>
      </left>
      <right style="medium">
        <color auto="1"/>
      </right>
      <top style="medium">
        <color auto="1"/>
      </top>
      <bottom/>
      <diagonal/>
    </border>
    <border>
      <left style="medium">
        <color auto="1"/>
      </left>
      <right style="medium">
        <color auto="1"/>
      </right>
      <top/>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style="medium">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s>
  <cellStyleXfs count="196">
    <xf numFmtId="0" fontId="0" fillId="0" borderId="0"/>
    <xf numFmtId="0" fontId="1" fillId="2" borderId="0"/>
    <xf numFmtId="0" fontId="1" fillId="3" borderId="0"/>
    <xf numFmtId="0" fontId="1" fillId="4" borderId="0"/>
    <xf numFmtId="0" fontId="1" fillId="5" borderId="0"/>
    <xf numFmtId="0" fontId="1" fillId="6" borderId="0"/>
    <xf numFmtId="0" fontId="1" fillId="7" borderId="0"/>
    <xf numFmtId="0" fontId="1" fillId="2" borderId="0"/>
    <xf numFmtId="0" fontId="1" fillId="3" borderId="0"/>
    <xf numFmtId="0" fontId="1" fillId="4" borderId="0"/>
    <xf numFmtId="0" fontId="1" fillId="5" borderId="0"/>
    <xf numFmtId="0" fontId="1" fillId="6" borderId="0"/>
    <xf numFmtId="0" fontId="1" fillId="7" borderId="0"/>
    <xf numFmtId="0" fontId="1" fillId="8" borderId="0"/>
    <xf numFmtId="0" fontId="1" fillId="9" borderId="0"/>
    <xf numFmtId="0" fontId="1" fillId="10" borderId="0"/>
    <xf numFmtId="0" fontId="1" fillId="5" borderId="0"/>
    <xf numFmtId="0" fontId="1" fillId="8" borderId="0"/>
    <xf numFmtId="0" fontId="1" fillId="11" borderId="0"/>
    <xf numFmtId="0" fontId="1" fillId="8" borderId="0"/>
    <xf numFmtId="0" fontId="1" fillId="9" borderId="0"/>
    <xf numFmtId="0" fontId="1" fillId="10" borderId="0"/>
    <xf numFmtId="0" fontId="1" fillId="5" borderId="0"/>
    <xf numFmtId="0" fontId="1" fillId="8" borderId="0"/>
    <xf numFmtId="0" fontId="1" fillId="11" borderId="0"/>
    <xf numFmtId="0" fontId="2" fillId="12" borderId="0"/>
    <xf numFmtId="0" fontId="2" fillId="9" borderId="0"/>
    <xf numFmtId="0" fontId="2" fillId="10" borderId="0"/>
    <xf numFmtId="0" fontId="2" fillId="13" borderId="0"/>
    <xf numFmtId="0" fontId="2" fillId="14" borderId="0"/>
    <xf numFmtId="0" fontId="2" fillId="15" borderId="0"/>
    <xf numFmtId="0" fontId="2" fillId="12" borderId="0"/>
    <xf numFmtId="0" fontId="2" fillId="9" borderId="0"/>
    <xf numFmtId="0" fontId="2" fillId="10" borderId="0"/>
    <xf numFmtId="0" fontId="2" fillId="13" borderId="0"/>
    <xf numFmtId="0" fontId="2" fillId="14" borderId="0"/>
    <xf numFmtId="0" fontId="2" fillId="15" borderId="0"/>
    <xf numFmtId="0" fontId="2" fillId="16" borderId="0"/>
    <xf numFmtId="0" fontId="2" fillId="17" borderId="0"/>
    <xf numFmtId="0" fontId="2" fillId="18" borderId="0"/>
    <xf numFmtId="0" fontId="2" fillId="13" borderId="0"/>
    <xf numFmtId="0" fontId="2" fillId="14" borderId="0"/>
    <xf numFmtId="0" fontId="2" fillId="19" borderId="0"/>
    <xf numFmtId="0" fontId="3" fillId="0" borderId="0"/>
    <xf numFmtId="0" fontId="4" fillId="3" borderId="0"/>
    <xf numFmtId="0" fontId="5" fillId="20" borderId="1"/>
    <xf numFmtId="0" fontId="5" fillId="20" borderId="1"/>
    <xf numFmtId="164" fontId="6" fillId="0" borderId="2"/>
    <xf numFmtId="0" fontId="6" fillId="0" borderId="2"/>
    <xf numFmtId="0" fontId="7" fillId="21" borderId="3"/>
    <xf numFmtId="165" fontId="8" fillId="0" borderId="0"/>
    <xf numFmtId="166" fontId="1" fillId="0" borderId="0"/>
    <xf numFmtId="166" fontId="8" fillId="0" borderId="0"/>
    <xf numFmtId="166" fontId="8" fillId="0" borderId="0"/>
    <xf numFmtId="165" fontId="8" fillId="0" borderId="0"/>
    <xf numFmtId="166" fontId="1" fillId="0" borderId="0"/>
    <xf numFmtId="165" fontId="1" fillId="0" borderId="0"/>
    <xf numFmtId="165" fontId="41" fillId="0" borderId="0"/>
    <xf numFmtId="40" fontId="8" fillId="0" borderId="0"/>
    <xf numFmtId="0" fontId="8" fillId="22" borderId="4"/>
    <xf numFmtId="164" fontId="9" fillId="0" borderId="0"/>
    <xf numFmtId="167" fontId="10" fillId="0" borderId="0">
      <protection locked="0"/>
    </xf>
    <xf numFmtId="164" fontId="11" fillId="20" borderId="1"/>
    <xf numFmtId="0" fontId="11" fillId="7" borderId="1"/>
    <xf numFmtId="168" fontId="8" fillId="0" borderId="0"/>
    <xf numFmtId="168" fontId="8" fillId="0" borderId="0"/>
    <xf numFmtId="0" fontId="12" fillId="0" borderId="0"/>
    <xf numFmtId="169" fontId="10" fillId="0" borderId="0">
      <protection locked="0"/>
    </xf>
    <xf numFmtId="170" fontId="8" fillId="0" borderId="0"/>
    <xf numFmtId="0" fontId="13" fillId="4" borderId="0"/>
    <xf numFmtId="171" fontId="14" fillId="0" borderId="0">
      <protection locked="0"/>
    </xf>
    <xf numFmtId="0" fontId="15" fillId="0" borderId="5"/>
    <xf numFmtId="0" fontId="16" fillId="0" borderId="6"/>
    <xf numFmtId="0" fontId="17" fillId="0" borderId="7"/>
    <xf numFmtId="0" fontId="17" fillId="0" borderId="0"/>
    <xf numFmtId="171" fontId="14" fillId="0" borderId="0">
      <protection locked="0"/>
    </xf>
    <xf numFmtId="0" fontId="18" fillId="0" borderId="0">
      <alignment vertical="top"/>
      <protection locked="0"/>
    </xf>
    <xf numFmtId="0" fontId="19" fillId="0" borderId="0">
      <alignment vertical="top"/>
      <protection locked="0"/>
    </xf>
    <xf numFmtId="164" fontId="20" fillId="0" borderId="0">
      <alignment vertical="top"/>
      <protection locked="0"/>
    </xf>
    <xf numFmtId="38" fontId="21" fillId="0" borderId="0"/>
    <xf numFmtId="0" fontId="22" fillId="0" borderId="0">
      <alignment vertical="top"/>
      <protection locked="0"/>
    </xf>
    <xf numFmtId="164" fontId="21" fillId="20" borderId="0"/>
    <xf numFmtId="165" fontId="41" fillId="0" borderId="0"/>
    <xf numFmtId="166" fontId="8" fillId="0" borderId="0"/>
    <xf numFmtId="165" fontId="41" fillId="0" borderId="0"/>
    <xf numFmtId="166" fontId="41" fillId="0" borderId="0"/>
    <xf numFmtId="165" fontId="41" fillId="0" borderId="0"/>
    <xf numFmtId="166" fontId="8" fillId="0" borderId="0"/>
    <xf numFmtId="165" fontId="41" fillId="0" borderId="0"/>
    <xf numFmtId="165" fontId="41" fillId="0" borderId="0"/>
    <xf numFmtId="165" fontId="41" fillId="0" borderId="0"/>
    <xf numFmtId="166" fontId="8" fillId="0" borderId="0"/>
    <xf numFmtId="166" fontId="1" fillId="0" borderId="0"/>
    <xf numFmtId="165" fontId="8" fillId="0" borderId="0"/>
    <xf numFmtId="166" fontId="1" fillId="0" borderId="0"/>
    <xf numFmtId="166" fontId="8" fillId="0" borderId="0"/>
    <xf numFmtId="164" fontId="8" fillId="0" borderId="0"/>
    <xf numFmtId="164" fontId="8" fillId="0" borderId="0"/>
    <xf numFmtId="164" fontId="8" fillId="0" borderId="0"/>
    <xf numFmtId="164" fontId="8" fillId="0" borderId="0"/>
    <xf numFmtId="165" fontId="8" fillId="0" borderId="0"/>
    <xf numFmtId="165" fontId="8" fillId="0" borderId="0"/>
    <xf numFmtId="166" fontId="23" fillId="0" borderId="0"/>
    <xf numFmtId="166" fontId="23" fillId="0" borderId="0"/>
    <xf numFmtId="172" fontId="8" fillId="0" borderId="0"/>
    <xf numFmtId="166" fontId="8" fillId="0" borderId="0"/>
    <xf numFmtId="173" fontId="8" fillId="0" borderId="0"/>
    <xf numFmtId="174" fontId="8" fillId="0" borderId="0"/>
    <xf numFmtId="175" fontId="8" fillId="0" borderId="0"/>
    <xf numFmtId="0" fontId="24" fillId="23" borderId="0"/>
    <xf numFmtId="38" fontId="8" fillId="0" borderId="0"/>
    <xf numFmtId="164" fontId="41" fillId="0" borderId="0"/>
    <xf numFmtId="164" fontId="8" fillId="0" borderId="0"/>
    <xf numFmtId="164" fontId="8" fillId="0" borderId="0"/>
    <xf numFmtId="0" fontId="8" fillId="0" borderId="0">
      <alignment vertical="top"/>
    </xf>
    <xf numFmtId="0" fontId="41" fillId="0" borderId="0"/>
    <xf numFmtId="170" fontId="8" fillId="0" borderId="0"/>
    <xf numFmtId="0" fontId="41" fillId="0" borderId="0"/>
    <xf numFmtId="0" fontId="41" fillId="0" borderId="0"/>
    <xf numFmtId="0" fontId="41" fillId="0" borderId="0"/>
    <xf numFmtId="0" fontId="41" fillId="0" borderId="0"/>
    <xf numFmtId="0" fontId="8" fillId="0" borderId="0"/>
    <xf numFmtId="0" fontId="41" fillId="0" borderId="0"/>
    <xf numFmtId="0" fontId="8" fillId="0" borderId="0"/>
    <xf numFmtId="0" fontId="8" fillId="0" borderId="0"/>
    <xf numFmtId="0" fontId="8" fillId="0" borderId="0"/>
    <xf numFmtId="0" fontId="21" fillId="0" borderId="0"/>
    <xf numFmtId="170" fontId="8" fillId="0" borderId="0">
      <alignment vertical="top"/>
    </xf>
    <xf numFmtId="0" fontId="8" fillId="0" borderId="0"/>
    <xf numFmtId="0" fontId="41" fillId="0" borderId="0"/>
    <xf numFmtId="164" fontId="8" fillId="0" borderId="0">
      <alignment vertical="top"/>
    </xf>
    <xf numFmtId="164" fontId="8" fillId="0" borderId="0"/>
    <xf numFmtId="0" fontId="8" fillId="0" borderId="0">
      <alignment vertical="top"/>
    </xf>
    <xf numFmtId="0" fontId="41" fillId="0" borderId="0"/>
    <xf numFmtId="0" fontId="1" fillId="0" borderId="0"/>
    <xf numFmtId="0" fontId="41" fillId="0" borderId="0"/>
    <xf numFmtId="0" fontId="41" fillId="0" borderId="0"/>
    <xf numFmtId="0" fontId="41" fillId="0" borderId="0"/>
    <xf numFmtId="0" fontId="41" fillId="0" borderId="0"/>
    <xf numFmtId="164" fontId="23" fillId="0" borderId="0"/>
    <xf numFmtId="0" fontId="41" fillId="0" borderId="0"/>
    <xf numFmtId="164" fontId="8" fillId="0" borderId="0">
      <alignment vertical="top"/>
    </xf>
    <xf numFmtId="0" fontId="8" fillId="0" borderId="0"/>
    <xf numFmtId="0" fontId="41" fillId="0" borderId="0"/>
    <xf numFmtId="0" fontId="41" fillId="0" borderId="0"/>
    <xf numFmtId="0" fontId="41" fillId="0" borderId="0"/>
    <xf numFmtId="164" fontId="41" fillId="0" borderId="0"/>
    <xf numFmtId="0" fontId="41" fillId="0" borderId="0"/>
    <xf numFmtId="0" fontId="41" fillId="0" borderId="0"/>
    <xf numFmtId="0" fontId="41" fillId="0" borderId="0"/>
    <xf numFmtId="164" fontId="41" fillId="0" borderId="0"/>
    <xf numFmtId="164" fontId="8" fillId="0" borderId="0">
      <alignment vertical="top"/>
    </xf>
    <xf numFmtId="0" fontId="8" fillId="0" borderId="0">
      <alignment vertical="top"/>
    </xf>
    <xf numFmtId="164" fontId="8" fillId="0" borderId="0">
      <alignment vertical="top"/>
    </xf>
    <xf numFmtId="164" fontId="8" fillId="0" borderId="0"/>
    <xf numFmtId="164" fontId="41" fillId="0" borderId="0"/>
    <xf numFmtId="164" fontId="8" fillId="0" borderId="0"/>
    <xf numFmtId="164" fontId="41" fillId="0" borderId="0"/>
    <xf numFmtId="0" fontId="41" fillId="0" borderId="0"/>
    <xf numFmtId="0" fontId="8" fillId="0" borderId="0"/>
    <xf numFmtId="164" fontId="1" fillId="22" borderId="4"/>
    <xf numFmtId="0" fontId="25" fillId="20" borderId="8"/>
    <xf numFmtId="9" fontId="8" fillId="0" borderId="0"/>
    <xf numFmtId="9" fontId="1" fillId="0" borderId="0"/>
    <xf numFmtId="9" fontId="41" fillId="0" borderId="0"/>
    <xf numFmtId="9" fontId="8" fillId="0" borderId="0"/>
    <xf numFmtId="9" fontId="8" fillId="0" borderId="0"/>
    <xf numFmtId="9" fontId="1" fillId="0" borderId="0"/>
    <xf numFmtId="9" fontId="8" fillId="0" borderId="0"/>
    <xf numFmtId="164" fontId="26" fillId="0" borderId="0">
      <alignment horizontal="left"/>
    </xf>
    <xf numFmtId="15" fontId="26" fillId="0" borderId="0"/>
    <xf numFmtId="4" fontId="26" fillId="0" borderId="0"/>
    <xf numFmtId="164" fontId="27" fillId="0" borderId="9">
      <alignment horizontal="center"/>
    </xf>
    <xf numFmtId="3" fontId="26" fillId="0" borderId="0"/>
    <xf numFmtId="164" fontId="26" fillId="24" borderId="0"/>
    <xf numFmtId="164" fontId="28" fillId="0" borderId="0">
      <alignment vertical="top"/>
    </xf>
    <xf numFmtId="164" fontId="3" fillId="0" borderId="0"/>
    <xf numFmtId="0" fontId="29" fillId="0" borderId="0"/>
    <xf numFmtId="38" fontId="8" fillId="0" borderId="10"/>
    <xf numFmtId="38" fontId="8" fillId="0" borderId="11"/>
    <xf numFmtId="38" fontId="8" fillId="0" borderId="10"/>
    <xf numFmtId="38" fontId="8" fillId="0" borderId="12"/>
    <xf numFmtId="0" fontId="30" fillId="0" borderId="13"/>
    <xf numFmtId="0" fontId="30" fillId="0" borderId="13"/>
    <xf numFmtId="0" fontId="30" fillId="0" borderId="13"/>
    <xf numFmtId="0" fontId="30" fillId="0" borderId="13"/>
    <xf numFmtId="0" fontId="30" fillId="0" borderId="13"/>
    <xf numFmtId="0" fontId="30" fillId="0" borderId="13"/>
    <xf numFmtId="40" fontId="8" fillId="0" borderId="0"/>
    <xf numFmtId="0" fontId="2" fillId="16" borderId="0"/>
    <xf numFmtId="0" fontId="2" fillId="17" borderId="0"/>
    <xf numFmtId="0" fontId="2" fillId="18" borderId="0"/>
    <xf numFmtId="0" fontId="2" fillId="13" borderId="0"/>
    <xf numFmtId="0" fontId="2" fillId="14" borderId="0"/>
    <xf numFmtId="0" fontId="2" fillId="19" borderId="0"/>
    <xf numFmtId="164" fontId="23" fillId="0" borderId="0"/>
  </cellStyleXfs>
  <cellXfs count="128">
    <xf numFmtId="0" fontId="0" fillId="0" borderId="0" xfId="0"/>
    <xf numFmtId="0" fontId="0" fillId="25" borderId="0" xfId="0" applyFill="1"/>
    <xf numFmtId="176" fontId="0" fillId="0" borderId="0" xfId="0" applyNumberFormat="1"/>
    <xf numFmtId="0" fontId="31" fillId="0" borderId="0" xfId="0" applyFont="1"/>
    <xf numFmtId="0" fontId="32" fillId="26" borderId="16" xfId="0" applyFont="1" applyFill="1" applyBorder="1"/>
    <xf numFmtId="0" fontId="31" fillId="0" borderId="18" xfId="0" applyFont="1" applyBorder="1"/>
    <xf numFmtId="176" fontId="31" fillId="0" borderId="0" xfId="0" applyNumberFormat="1" applyFont="1" applyAlignment="1">
      <alignment horizontal="center" vertical="center"/>
    </xf>
    <xf numFmtId="176" fontId="31" fillId="0" borderId="0" xfId="0" applyNumberFormat="1" applyFont="1"/>
    <xf numFmtId="0" fontId="33" fillId="27" borderId="19" xfId="0" applyFont="1" applyFill="1" applyBorder="1" applyAlignment="1">
      <alignment horizontal="center" vertical="center" wrapText="1"/>
    </xf>
    <xf numFmtId="0" fontId="33" fillId="27" borderId="20" xfId="0" applyFont="1" applyFill="1" applyBorder="1" applyAlignment="1">
      <alignment horizontal="center" vertical="center" wrapText="1"/>
    </xf>
    <xf numFmtId="176" fontId="33" fillId="27" borderId="20" xfId="0" applyNumberFormat="1" applyFont="1" applyFill="1" applyBorder="1" applyAlignment="1">
      <alignment horizontal="center" vertical="center" wrapText="1"/>
    </xf>
    <xf numFmtId="0" fontId="33" fillId="27" borderId="21" xfId="0" applyFont="1" applyFill="1" applyBorder="1" applyAlignment="1">
      <alignment horizontal="center" vertical="center"/>
    </xf>
    <xf numFmtId="0" fontId="31" fillId="0" borderId="22" xfId="0" applyFont="1" applyBorder="1"/>
    <xf numFmtId="0" fontId="32" fillId="28" borderId="15" xfId="0" applyFont="1" applyFill="1" applyBorder="1" applyAlignment="1">
      <alignment horizontal="center" vertical="center"/>
    </xf>
    <xf numFmtId="0" fontId="31" fillId="0" borderId="0" xfId="0" applyFont="1" applyAlignment="1">
      <alignment horizontal="center" vertical="center"/>
    </xf>
    <xf numFmtId="177" fontId="31" fillId="0" borderId="0" xfId="0" applyNumberFormat="1" applyFont="1"/>
    <xf numFmtId="177" fontId="31" fillId="29" borderId="23" xfId="0" applyNumberFormat="1" applyFont="1" applyFill="1" applyBorder="1"/>
    <xf numFmtId="0" fontId="32" fillId="28" borderId="24" xfId="0" applyFont="1" applyFill="1" applyBorder="1" applyAlignment="1">
      <alignment horizontal="center" vertical="center"/>
    </xf>
    <xf numFmtId="177" fontId="31" fillId="29" borderId="25" xfId="0" applyNumberFormat="1" applyFont="1" applyFill="1" applyBorder="1"/>
    <xf numFmtId="177" fontId="31" fillId="30" borderId="15" xfId="0" applyNumberFormat="1" applyFont="1" applyFill="1" applyBorder="1"/>
    <xf numFmtId="0" fontId="32" fillId="31" borderId="24" xfId="0" applyFont="1" applyFill="1" applyBorder="1" applyAlignment="1">
      <alignment horizontal="center" vertical="center"/>
    </xf>
    <xf numFmtId="177" fontId="31" fillId="29" borderId="26" xfId="0" applyNumberFormat="1" applyFont="1" applyFill="1" applyBorder="1"/>
    <xf numFmtId="176" fontId="31" fillId="30" borderId="15" xfId="0" applyNumberFormat="1" applyFont="1" applyFill="1" applyBorder="1"/>
    <xf numFmtId="0" fontId="32" fillId="32" borderId="24" xfId="0" applyFont="1" applyFill="1" applyBorder="1" applyAlignment="1">
      <alignment horizontal="center" vertical="center"/>
    </xf>
    <xf numFmtId="0" fontId="32" fillId="33" borderId="24" xfId="0" applyFont="1" applyFill="1" applyBorder="1" applyAlignment="1">
      <alignment horizontal="center" vertical="center"/>
    </xf>
    <xf numFmtId="177" fontId="31" fillId="30" borderId="16" xfId="0" applyNumberFormat="1" applyFont="1" applyFill="1" applyBorder="1"/>
    <xf numFmtId="177" fontId="31" fillId="27" borderId="16" xfId="0" applyNumberFormat="1" applyFont="1" applyFill="1" applyBorder="1" applyAlignment="1">
      <alignment vertical="center"/>
    </xf>
    <xf numFmtId="177" fontId="31" fillId="34" borderId="16" xfId="0" applyNumberFormat="1" applyFont="1" applyFill="1" applyBorder="1"/>
    <xf numFmtId="0" fontId="34" fillId="0" borderId="22" xfId="0" applyFont="1" applyBorder="1"/>
    <xf numFmtId="177" fontId="32" fillId="35" borderId="16" xfId="0" applyNumberFormat="1" applyFont="1" applyFill="1" applyBorder="1"/>
    <xf numFmtId="0" fontId="31" fillId="0" borderId="27" xfId="0" applyFont="1" applyBorder="1"/>
    <xf numFmtId="0" fontId="31" fillId="0" borderId="0" xfId="0" applyFont="1" applyAlignment="1">
      <alignment horizontal="center"/>
    </xf>
    <xf numFmtId="0" fontId="32" fillId="26" borderId="28" xfId="0" applyFont="1" applyFill="1" applyBorder="1" applyAlignment="1">
      <alignment wrapText="1"/>
    </xf>
    <xf numFmtId="0" fontId="32" fillId="26" borderId="29" xfId="0" applyFont="1" applyFill="1" applyBorder="1" applyAlignment="1">
      <alignment wrapText="1"/>
    </xf>
    <xf numFmtId="0" fontId="32" fillId="26" borderId="23" xfId="0" applyFont="1" applyFill="1" applyBorder="1" applyAlignment="1">
      <alignment wrapText="1"/>
    </xf>
    <xf numFmtId="0" fontId="32" fillId="29" borderId="16" xfId="0" applyFont="1" applyFill="1" applyBorder="1" applyAlignment="1">
      <alignment horizontal="center"/>
    </xf>
    <xf numFmtId="177" fontId="32" fillId="36" borderId="30" xfId="0" applyNumberFormat="1" applyFont="1" applyFill="1" applyBorder="1" applyAlignment="1">
      <alignment vertical="center"/>
    </xf>
    <xf numFmtId="177" fontId="31" fillId="36" borderId="31" xfId="0" applyNumberFormat="1" applyFont="1" applyFill="1" applyBorder="1" applyAlignment="1">
      <alignment vertical="center"/>
    </xf>
    <xf numFmtId="177" fontId="31" fillId="36" borderId="32" xfId="0" applyNumberFormat="1" applyFont="1" applyFill="1" applyBorder="1" applyAlignment="1">
      <alignment vertical="center"/>
    </xf>
    <xf numFmtId="0" fontId="31" fillId="0" borderId="0" xfId="0" applyFont="1" applyAlignment="1">
      <alignment vertical="center"/>
    </xf>
    <xf numFmtId="0" fontId="36" fillId="0" borderId="0" xfId="0" applyFont="1"/>
    <xf numFmtId="177" fontId="32" fillId="37" borderId="33" xfId="0" applyNumberFormat="1" applyFont="1" applyFill="1" applyBorder="1" applyAlignment="1">
      <alignment vertical="center"/>
    </xf>
    <xf numFmtId="177" fontId="31" fillId="37" borderId="34" xfId="0" applyNumberFormat="1" applyFont="1" applyFill="1" applyBorder="1" applyAlignment="1">
      <alignment vertical="center"/>
    </xf>
    <xf numFmtId="177" fontId="32" fillId="38" borderId="33" xfId="0" applyNumberFormat="1" applyFont="1" applyFill="1" applyBorder="1" applyAlignment="1">
      <alignment vertical="center"/>
    </xf>
    <xf numFmtId="177" fontId="31" fillId="38" borderId="34" xfId="0" applyNumberFormat="1" applyFont="1" applyFill="1" applyBorder="1" applyAlignment="1">
      <alignment vertical="center"/>
    </xf>
    <xf numFmtId="177" fontId="32" fillId="39" borderId="35" xfId="0" applyNumberFormat="1" applyFont="1" applyFill="1" applyBorder="1" applyAlignment="1">
      <alignment vertical="center"/>
    </xf>
    <xf numFmtId="177" fontId="31" fillId="39" borderId="36" xfId="0" applyNumberFormat="1" applyFont="1" applyFill="1" applyBorder="1" applyAlignment="1">
      <alignment vertical="center"/>
    </xf>
    <xf numFmtId="177" fontId="37" fillId="27" borderId="19" xfId="0" applyNumberFormat="1" applyFont="1" applyFill="1" applyBorder="1" applyAlignment="1">
      <alignment vertical="center"/>
    </xf>
    <xf numFmtId="177" fontId="38" fillId="27" borderId="20" xfId="0" applyNumberFormat="1" applyFont="1" applyFill="1" applyBorder="1" applyAlignment="1">
      <alignment vertical="center"/>
    </xf>
    <xf numFmtId="177" fontId="38" fillId="27" borderId="21" xfId="0" applyNumberFormat="1" applyFont="1" applyFill="1" applyBorder="1" applyAlignment="1">
      <alignment vertical="center"/>
    </xf>
    <xf numFmtId="177" fontId="32" fillId="34" borderId="19" xfId="0" applyNumberFormat="1" applyFont="1" applyFill="1" applyBorder="1"/>
    <xf numFmtId="177" fontId="31" fillId="34" borderId="20" xfId="0" applyNumberFormat="1" applyFont="1" applyFill="1" applyBorder="1"/>
    <xf numFmtId="177" fontId="31" fillId="34" borderId="21" xfId="0" applyNumberFormat="1" applyFont="1" applyFill="1" applyBorder="1"/>
    <xf numFmtId="0" fontId="32" fillId="0" borderId="16" xfId="0" applyFont="1" applyBorder="1" applyAlignment="1">
      <alignment horizontal="center" vertical="center"/>
    </xf>
    <xf numFmtId="177" fontId="37" fillId="30" borderId="37" xfId="0" applyNumberFormat="1" applyFont="1" applyFill="1" applyBorder="1"/>
    <xf numFmtId="177" fontId="38" fillId="30" borderId="38" xfId="0" applyNumberFormat="1" applyFont="1" applyFill="1" applyBorder="1"/>
    <xf numFmtId="177" fontId="38" fillId="30" borderId="26" xfId="0" applyNumberFormat="1" applyFont="1" applyFill="1" applyBorder="1"/>
    <xf numFmtId="0" fontId="38" fillId="0" borderId="0" xfId="0" applyFont="1"/>
    <xf numFmtId="0" fontId="32" fillId="0" borderId="16" xfId="0" applyFont="1" applyBorder="1" applyAlignment="1">
      <alignment horizontal="center" vertical="center" wrapText="1"/>
    </xf>
    <xf numFmtId="0" fontId="39" fillId="0" borderId="0" xfId="0" applyFont="1" applyAlignment="1">
      <alignment horizontal="center"/>
    </xf>
    <xf numFmtId="0" fontId="39" fillId="40" borderId="16" xfId="0" applyFont="1" applyFill="1" applyBorder="1" applyAlignment="1">
      <alignment horizontal="center" vertical="center" wrapText="1"/>
    </xf>
    <xf numFmtId="0" fontId="39" fillId="40" borderId="14" xfId="0" applyFont="1" applyFill="1" applyBorder="1" applyAlignment="1">
      <alignment horizontal="center" vertical="center" wrapText="1"/>
    </xf>
    <xf numFmtId="0" fontId="39" fillId="40" borderId="39" xfId="0" applyFont="1" applyFill="1" applyBorder="1" applyAlignment="1">
      <alignment horizontal="center" vertical="center" wrapText="1"/>
    </xf>
    <xf numFmtId="176" fontId="39" fillId="40" borderId="16" xfId="0" applyNumberFormat="1" applyFont="1" applyFill="1" applyBorder="1" applyAlignment="1">
      <alignment horizontal="center" vertical="center" wrapText="1"/>
    </xf>
    <xf numFmtId="0" fontId="39" fillId="40" borderId="18" xfId="0" applyFont="1" applyFill="1" applyBorder="1" applyAlignment="1">
      <alignment horizontal="center" vertical="center"/>
    </xf>
    <xf numFmtId="0" fontId="39" fillId="17" borderId="18" xfId="0" applyFont="1" applyFill="1" applyBorder="1" applyAlignment="1">
      <alignment horizontal="center" vertical="center" wrapText="1"/>
    </xf>
    <xf numFmtId="0" fontId="40" fillId="41" borderId="0" xfId="0" applyFont="1" applyFill="1" applyAlignment="1">
      <alignment horizontal="center" vertical="center"/>
    </xf>
    <xf numFmtId="0" fontId="39" fillId="28" borderId="16" xfId="0" applyFont="1" applyFill="1" applyBorder="1" applyAlignment="1">
      <alignment horizontal="center" vertical="center" textRotation="90" wrapText="1"/>
    </xf>
    <xf numFmtId="0" fontId="39" fillId="0" borderId="16"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39" xfId="0" applyFont="1" applyBorder="1" applyAlignment="1">
      <alignment horizontal="center" vertical="center" wrapText="1"/>
    </xf>
    <xf numFmtId="0" fontId="39" fillId="0" borderId="18" xfId="0" applyFont="1" applyBorder="1" applyAlignment="1">
      <alignment horizontal="center" vertical="center" wrapText="1"/>
    </xf>
    <xf numFmtId="0" fontId="39" fillId="42" borderId="16" xfId="0" applyFont="1" applyFill="1" applyBorder="1" applyAlignment="1">
      <alignment horizontal="center" vertical="center" textRotation="90"/>
    </xf>
    <xf numFmtId="0" fontId="39" fillId="32" borderId="16" xfId="0" applyFont="1" applyFill="1" applyBorder="1" applyAlignment="1">
      <alignment horizontal="center" vertical="center" textRotation="90"/>
    </xf>
    <xf numFmtId="0" fontId="39" fillId="33" borderId="16" xfId="0" applyFont="1" applyFill="1" applyBorder="1" applyAlignment="1">
      <alignment horizontal="center" vertical="center" textRotation="90"/>
    </xf>
    <xf numFmtId="0" fontId="39" fillId="34" borderId="16" xfId="0" applyFont="1" applyFill="1" applyBorder="1" applyAlignment="1">
      <alignment horizontal="center" vertical="center" textRotation="90" wrapText="1"/>
    </xf>
    <xf numFmtId="0" fontId="0" fillId="30" borderId="0" xfId="0" applyFill="1"/>
    <xf numFmtId="173" fontId="0" fillId="30" borderId="0" xfId="0" applyNumberFormat="1" applyFill="1"/>
    <xf numFmtId="0" fontId="0" fillId="43" borderId="30" xfId="0" applyFill="1" applyBorder="1"/>
    <xf numFmtId="0" fontId="0" fillId="43" borderId="41" xfId="0" applyFill="1" applyBorder="1"/>
    <xf numFmtId="177" fontId="0" fillId="43" borderId="34" xfId="0" applyNumberFormat="1" applyFill="1" applyBorder="1"/>
    <xf numFmtId="177" fontId="0" fillId="43" borderId="43" xfId="0" applyNumberFormat="1" applyFill="1" applyBorder="1"/>
    <xf numFmtId="178" fontId="31" fillId="0" borderId="0" xfId="0" applyNumberFormat="1" applyFont="1"/>
    <xf numFmtId="0" fontId="42" fillId="0" borderId="16" xfId="0" applyFont="1" applyBorder="1" applyAlignment="1">
      <alignment horizontal="center" vertical="center" wrapText="1"/>
    </xf>
    <xf numFmtId="0" fontId="35" fillId="29" borderId="16" xfId="0" applyFont="1" applyFill="1" applyBorder="1" applyAlignment="1">
      <alignment horizontal="center" vertical="center" wrapText="1"/>
    </xf>
    <xf numFmtId="177" fontId="43" fillId="43" borderId="34" xfId="0" applyNumberFormat="1" applyFont="1" applyFill="1" applyBorder="1"/>
    <xf numFmtId="177" fontId="43" fillId="43" borderId="43" xfId="0" applyNumberFormat="1" applyFont="1" applyFill="1" applyBorder="1"/>
    <xf numFmtId="0" fontId="43" fillId="43" borderId="33" xfId="0" applyFont="1" applyFill="1" applyBorder="1"/>
    <xf numFmtId="0" fontId="43" fillId="43" borderId="40" xfId="0" applyFont="1" applyFill="1" applyBorder="1" applyAlignment="1">
      <alignment horizontal="center" wrapText="1"/>
    </xf>
    <xf numFmtId="173" fontId="43" fillId="43" borderId="31" xfId="0" applyNumberFormat="1" applyFont="1" applyFill="1" applyBorder="1" applyAlignment="1">
      <alignment horizontal="center" vertical="center" wrapText="1"/>
    </xf>
    <xf numFmtId="0" fontId="43" fillId="43" borderId="31" xfId="0" applyFont="1" applyFill="1" applyBorder="1" applyAlignment="1">
      <alignment horizontal="center" vertical="center" wrapText="1"/>
    </xf>
    <xf numFmtId="0" fontId="44" fillId="0" borderId="16" xfId="0" applyFont="1" applyBorder="1" applyAlignment="1">
      <alignment horizontal="center" vertical="top" wrapText="1"/>
    </xf>
    <xf numFmtId="0" fontId="39" fillId="0" borderId="16" xfId="0" applyFont="1" applyBorder="1" applyAlignment="1">
      <alignment horizontal="center" vertical="top" wrapText="1"/>
    </xf>
    <xf numFmtId="0" fontId="39" fillId="0" borderId="39" xfId="0" applyFont="1" applyBorder="1" applyAlignment="1">
      <alignment horizontal="right" vertical="center" wrapText="1"/>
    </xf>
    <xf numFmtId="0" fontId="43" fillId="43" borderId="44" xfId="0" applyFont="1" applyFill="1" applyBorder="1" applyAlignment="1">
      <alignment horizontal="left"/>
    </xf>
    <xf numFmtId="0" fontId="43" fillId="43" borderId="41" xfId="0" applyFont="1" applyFill="1" applyBorder="1" applyAlignment="1">
      <alignment horizontal="left"/>
    </xf>
    <xf numFmtId="0" fontId="43" fillId="43" borderId="45" xfId="0" applyFont="1" applyFill="1" applyBorder="1" applyAlignment="1">
      <alignment horizontal="left"/>
    </xf>
    <xf numFmtId="0" fontId="43" fillId="43" borderId="42" xfId="0" applyFont="1" applyFill="1" applyBorder="1" applyAlignment="1">
      <alignment horizontal="left"/>
    </xf>
    <xf numFmtId="0" fontId="43" fillId="43" borderId="44" xfId="0" applyFont="1" applyFill="1" applyBorder="1" applyAlignment="1">
      <alignment horizontal="center"/>
    </xf>
    <xf numFmtId="0" fontId="43" fillId="43" borderId="10" xfId="0" applyFont="1" applyFill="1" applyBorder="1" applyAlignment="1">
      <alignment horizontal="center"/>
    </xf>
    <xf numFmtId="0" fontId="43" fillId="43" borderId="41" xfId="0" applyFont="1" applyFill="1" applyBorder="1" applyAlignment="1">
      <alignment horizontal="center"/>
    </xf>
    <xf numFmtId="0" fontId="32" fillId="35" borderId="14" xfId="0" applyFont="1" applyFill="1" applyBorder="1" applyAlignment="1">
      <alignment horizontal="right"/>
    </xf>
    <xf numFmtId="0" fontId="32" fillId="30" borderId="15" xfId="0" applyFont="1" applyFill="1" applyBorder="1" applyAlignment="1">
      <alignment horizontal="right" vertical="center"/>
    </xf>
    <xf numFmtId="0" fontId="32" fillId="33" borderId="16" xfId="0" applyFont="1" applyFill="1" applyBorder="1" applyAlignment="1">
      <alignment horizontal="center" vertical="center"/>
    </xf>
    <xf numFmtId="0" fontId="32" fillId="30" borderId="16" xfId="0" applyFont="1" applyFill="1" applyBorder="1" applyAlignment="1">
      <alignment horizontal="right" vertical="center"/>
    </xf>
    <xf numFmtId="0" fontId="32" fillId="27" borderId="16" xfId="0" applyFont="1" applyFill="1" applyBorder="1" applyAlignment="1">
      <alignment horizontal="right" vertical="center"/>
    </xf>
    <xf numFmtId="0" fontId="31" fillId="34" borderId="14" xfId="0" applyFont="1" applyFill="1" applyBorder="1" applyAlignment="1">
      <alignment horizontal="center"/>
    </xf>
    <xf numFmtId="0" fontId="32" fillId="28" borderId="16" xfId="0" applyFont="1" applyFill="1" applyBorder="1" applyAlignment="1">
      <alignment horizontal="center" vertical="center"/>
    </xf>
    <xf numFmtId="0" fontId="32" fillId="30" borderId="15" xfId="0" applyFont="1" applyFill="1" applyBorder="1" applyAlignment="1">
      <alignment horizontal="right"/>
    </xf>
    <xf numFmtId="0" fontId="32" fillId="31" borderId="16" xfId="0" applyFont="1" applyFill="1" applyBorder="1" applyAlignment="1">
      <alignment horizontal="center" vertical="center"/>
    </xf>
    <xf numFmtId="0" fontId="32" fillId="30" borderId="15" xfId="0" applyFont="1" applyFill="1" applyBorder="1" applyAlignment="1">
      <alignment horizontal="right" vertical="center" wrapText="1"/>
    </xf>
    <xf numFmtId="0" fontId="32" fillId="32" borderId="16" xfId="0" applyFont="1" applyFill="1" applyBorder="1" applyAlignment="1">
      <alignment horizontal="center" vertical="center"/>
    </xf>
    <xf numFmtId="0" fontId="32" fillId="26" borderId="14" xfId="0" applyFont="1" applyFill="1" applyBorder="1" applyAlignment="1">
      <alignment horizontal="center"/>
    </xf>
    <xf numFmtId="0" fontId="31" fillId="0" borderId="15" xfId="0" applyFont="1" applyBorder="1" applyAlignment="1">
      <alignment horizontal="left"/>
    </xf>
    <xf numFmtId="176" fontId="31" fillId="0" borderId="16" xfId="0" applyNumberFormat="1" applyFont="1" applyBorder="1" applyAlignment="1">
      <alignment horizontal="center" vertical="center"/>
    </xf>
    <xf numFmtId="0" fontId="31" fillId="0" borderId="16" xfId="0" applyFont="1" applyBorder="1" applyAlignment="1">
      <alignment horizontal="left"/>
    </xf>
    <xf numFmtId="0" fontId="31" fillId="0" borderId="17" xfId="0" applyFont="1" applyBorder="1" applyAlignment="1">
      <alignment horizontal="left"/>
    </xf>
    <xf numFmtId="0" fontId="33" fillId="27" borderId="19" xfId="0" applyFont="1" applyFill="1" applyBorder="1" applyAlignment="1">
      <alignment horizontal="center" vertical="center"/>
    </xf>
    <xf numFmtId="0" fontId="32" fillId="34" borderId="19" xfId="0" applyFont="1" applyFill="1" applyBorder="1" applyAlignment="1">
      <alignment horizontal="center" vertical="center"/>
    </xf>
    <xf numFmtId="0" fontId="32" fillId="30" borderId="19" xfId="0" applyFont="1" applyFill="1" applyBorder="1" applyAlignment="1">
      <alignment horizontal="center" vertical="center"/>
    </xf>
    <xf numFmtId="0" fontId="33" fillId="27" borderId="15" xfId="0" applyFont="1" applyFill="1" applyBorder="1" applyAlignment="1">
      <alignment horizontal="center"/>
    </xf>
    <xf numFmtId="0" fontId="31" fillId="28" borderId="30" xfId="0" applyFont="1" applyFill="1" applyBorder="1" applyAlignment="1">
      <alignment horizontal="center" vertical="center"/>
    </xf>
    <xf numFmtId="0" fontId="31" fillId="31" borderId="33" xfId="0" applyFont="1" applyFill="1" applyBorder="1" applyAlignment="1">
      <alignment horizontal="center" vertical="center"/>
    </xf>
    <xf numFmtId="0" fontId="31" fillId="32" borderId="33" xfId="0" applyFont="1" applyFill="1" applyBorder="1" applyAlignment="1">
      <alignment horizontal="center" vertical="center"/>
    </xf>
    <xf numFmtId="0" fontId="31" fillId="33" borderId="35" xfId="0" applyFont="1" applyFill="1" applyBorder="1" applyAlignment="1">
      <alignment horizontal="center" vertical="center"/>
    </xf>
    <xf numFmtId="187" fontId="0" fillId="0" borderId="0" xfId="0" applyNumberFormat="1"/>
    <xf numFmtId="0" fontId="32" fillId="26" borderId="16" xfId="0" applyFont="1" applyFill="1" applyBorder="1" applyAlignment="1">
      <alignment horizontal="center" vertical="center" wrapText="1"/>
    </xf>
    <xf numFmtId="187" fontId="31" fillId="0" borderId="18" xfId="0" applyNumberFormat="1" applyFont="1" applyBorder="1" applyAlignment="1">
      <alignment horizontal="center" vertical="center"/>
    </xf>
  </cellXfs>
  <cellStyles count="196">
    <cellStyle name="20 % - Accent1 2" xfId="7" xr:uid="{00000000-0005-0000-0000-00000C000000}"/>
    <cellStyle name="20 % - Accent2 2" xfId="8" xr:uid="{00000000-0005-0000-0000-00000D000000}"/>
    <cellStyle name="20 % - Accent3 2" xfId="9" xr:uid="{00000000-0005-0000-0000-00000E000000}"/>
    <cellStyle name="20 % - Accent4 2" xfId="10" xr:uid="{00000000-0005-0000-0000-00000F000000}"/>
    <cellStyle name="20 % - Accent5 2" xfId="11" xr:uid="{00000000-0005-0000-0000-000010000000}"/>
    <cellStyle name="20 % - Accent6 2" xfId="12" xr:uid="{00000000-0005-0000-0000-000011000000}"/>
    <cellStyle name="20% - Accent1" xfId="1" xr:uid="{00000000-0005-0000-0000-000006000000}"/>
    <cellStyle name="20% - Accent2" xfId="2" xr:uid="{00000000-0005-0000-0000-000007000000}"/>
    <cellStyle name="20% - Accent3" xfId="3" xr:uid="{00000000-0005-0000-0000-000008000000}"/>
    <cellStyle name="20% - Accent4" xfId="4" xr:uid="{00000000-0005-0000-0000-000009000000}"/>
    <cellStyle name="20% - Accent5" xfId="5" xr:uid="{00000000-0005-0000-0000-00000A000000}"/>
    <cellStyle name="20% - Accent6" xfId="6" xr:uid="{00000000-0005-0000-0000-00000B000000}"/>
    <cellStyle name="40 % - Accent1 2" xfId="19" xr:uid="{00000000-0005-0000-0000-000018000000}"/>
    <cellStyle name="40 % - Accent2 2" xfId="20" xr:uid="{00000000-0005-0000-0000-000019000000}"/>
    <cellStyle name="40 % - Accent3 2" xfId="21" xr:uid="{00000000-0005-0000-0000-00001A000000}"/>
    <cellStyle name="40 % - Accent4 2" xfId="22" xr:uid="{00000000-0005-0000-0000-00001B000000}"/>
    <cellStyle name="40 % - Accent5 2" xfId="23" xr:uid="{00000000-0005-0000-0000-00001C000000}"/>
    <cellStyle name="40 % - Accent6 2" xfId="24" xr:uid="{00000000-0005-0000-0000-00001D000000}"/>
    <cellStyle name="40% - Accent1" xfId="13" xr:uid="{00000000-0005-0000-0000-000012000000}"/>
    <cellStyle name="40% - Accent2" xfId="14" xr:uid="{00000000-0005-0000-0000-000013000000}"/>
    <cellStyle name="40% - Accent3" xfId="15" xr:uid="{00000000-0005-0000-0000-000014000000}"/>
    <cellStyle name="40% - Accent4" xfId="16" xr:uid="{00000000-0005-0000-0000-000015000000}"/>
    <cellStyle name="40% - Accent5" xfId="17" xr:uid="{00000000-0005-0000-0000-000016000000}"/>
    <cellStyle name="40% - Accent6" xfId="18" xr:uid="{00000000-0005-0000-0000-000017000000}"/>
    <cellStyle name="60 % - Accent1 2" xfId="31" xr:uid="{00000000-0005-0000-0000-000024000000}"/>
    <cellStyle name="60 % - Accent2 2" xfId="32" xr:uid="{00000000-0005-0000-0000-000025000000}"/>
    <cellStyle name="60 % - Accent3 2" xfId="33" xr:uid="{00000000-0005-0000-0000-000026000000}"/>
    <cellStyle name="60 % - Accent4 2" xfId="34" xr:uid="{00000000-0005-0000-0000-000027000000}"/>
    <cellStyle name="60 % - Accent5 2" xfId="35" xr:uid="{00000000-0005-0000-0000-000028000000}"/>
    <cellStyle name="60 % - Accent6 2" xfId="36" xr:uid="{00000000-0005-0000-0000-000029000000}"/>
    <cellStyle name="60% - Accent1" xfId="25" xr:uid="{00000000-0005-0000-0000-00001E000000}"/>
    <cellStyle name="60% - Accent2" xfId="26" xr:uid="{00000000-0005-0000-0000-00001F000000}"/>
    <cellStyle name="60% - Accent3" xfId="27" xr:uid="{00000000-0005-0000-0000-000020000000}"/>
    <cellStyle name="60% - Accent4" xfId="28" xr:uid="{00000000-0005-0000-0000-000021000000}"/>
    <cellStyle name="60% - Accent5" xfId="29" xr:uid="{00000000-0005-0000-0000-000022000000}"/>
    <cellStyle name="60% - Accent6" xfId="30" xr:uid="{00000000-0005-0000-0000-000023000000}"/>
    <cellStyle name="Accent1 2" xfId="37" xr:uid="{00000000-0005-0000-0000-00002A000000}"/>
    <cellStyle name="Accent2 2" xfId="38" xr:uid="{00000000-0005-0000-0000-00002B000000}"/>
    <cellStyle name="Accent3 2" xfId="39" xr:uid="{00000000-0005-0000-0000-00002C000000}"/>
    <cellStyle name="Accent4 2" xfId="40" xr:uid="{00000000-0005-0000-0000-00002D000000}"/>
    <cellStyle name="Accent5 2" xfId="41" xr:uid="{00000000-0005-0000-0000-00002E000000}"/>
    <cellStyle name="Accent6 2" xfId="42" xr:uid="{00000000-0005-0000-0000-00002F000000}"/>
    <cellStyle name="Avertissement 2" xfId="43" xr:uid="{00000000-0005-0000-0000-000030000000}"/>
    <cellStyle name="Bad 1" xfId="44" xr:uid="{00000000-0005-0000-0000-000031000000}"/>
    <cellStyle name="Calcul 2" xfId="45" xr:uid="{00000000-0005-0000-0000-000032000000}"/>
    <cellStyle name="Calculation" xfId="46" xr:uid="{00000000-0005-0000-0000-000033000000}"/>
    <cellStyle name="Celda vinculada 2" xfId="47" xr:uid="{00000000-0005-0000-0000-000034000000}"/>
    <cellStyle name="Cellule liée 2" xfId="48" xr:uid="{00000000-0005-0000-0000-000035000000}"/>
    <cellStyle name="Check Cell" xfId="49" xr:uid="{00000000-0005-0000-0000-000036000000}"/>
    <cellStyle name="Comma 2" xfId="50" xr:uid="{00000000-0005-0000-0000-000037000000}"/>
    <cellStyle name="Comma 2 2" xfId="51" xr:uid="{00000000-0005-0000-0000-000038000000}"/>
    <cellStyle name="Comma 2 2 2" xfId="52" xr:uid="{00000000-0005-0000-0000-000039000000}"/>
    <cellStyle name="Comma 2 3" xfId="53" xr:uid="{00000000-0005-0000-0000-00003A000000}"/>
    <cellStyle name="Comma 3" xfId="54" xr:uid="{00000000-0005-0000-0000-00003B000000}"/>
    <cellStyle name="Comma 4" xfId="55" xr:uid="{00000000-0005-0000-0000-00003C000000}"/>
    <cellStyle name="Comma 5" xfId="56" xr:uid="{00000000-0005-0000-0000-00003D000000}"/>
    <cellStyle name="Comma 6" xfId="57" xr:uid="{00000000-0005-0000-0000-00003E000000}"/>
    <cellStyle name="CommaBracket" xfId="58" xr:uid="{00000000-0005-0000-0000-00003F000000}"/>
    <cellStyle name="Commentaire 2" xfId="59" xr:uid="{00000000-0005-0000-0000-000040000000}"/>
    <cellStyle name="Courier" xfId="60" xr:uid="{00000000-0005-0000-0000-000041000000}"/>
    <cellStyle name="Date" xfId="61" xr:uid="{00000000-0005-0000-0000-000042000000}"/>
    <cellStyle name="Énfasis1 2" xfId="189" xr:uid="{00000000-0005-0000-0000-0000C3000000}"/>
    <cellStyle name="Énfasis2 2" xfId="190" xr:uid="{00000000-0005-0000-0000-0000C4000000}"/>
    <cellStyle name="Énfasis3 2" xfId="191" xr:uid="{00000000-0005-0000-0000-0000C5000000}"/>
    <cellStyle name="Énfasis4 2" xfId="192" xr:uid="{00000000-0005-0000-0000-0000C6000000}"/>
    <cellStyle name="Énfasis5 2" xfId="193" xr:uid="{00000000-0005-0000-0000-0000C7000000}"/>
    <cellStyle name="Énfasis6 2" xfId="194" xr:uid="{00000000-0005-0000-0000-0000C8000000}"/>
    <cellStyle name="Entrada 2" xfId="62" xr:uid="{00000000-0005-0000-0000-000043000000}"/>
    <cellStyle name="Entrée 2" xfId="63" xr:uid="{00000000-0005-0000-0000-000044000000}"/>
    <cellStyle name="Euro" xfId="64" xr:uid="{00000000-0005-0000-0000-000045000000}"/>
    <cellStyle name="Euro 2" xfId="65" xr:uid="{00000000-0005-0000-0000-000046000000}"/>
    <cellStyle name="Explanatory Text" xfId="66" xr:uid="{00000000-0005-0000-0000-000047000000}"/>
    <cellStyle name="Fixed" xfId="67" xr:uid="{00000000-0005-0000-0000-000048000000}"/>
    <cellStyle name="General" xfId="68" xr:uid="{00000000-0005-0000-0000-000049000000}"/>
    <cellStyle name="Good 2" xfId="69" xr:uid="{00000000-0005-0000-0000-00004A000000}"/>
    <cellStyle name="Heading 1 1" xfId="70" xr:uid="{00000000-0005-0000-0000-00004B000000}"/>
    <cellStyle name="Heading 1 3" xfId="71" xr:uid="{00000000-0005-0000-0000-00004C000000}"/>
    <cellStyle name="Heading 2 4" xfId="72" xr:uid="{00000000-0005-0000-0000-00004D000000}"/>
    <cellStyle name="Heading 3" xfId="73" xr:uid="{00000000-0005-0000-0000-00004E000000}"/>
    <cellStyle name="Heading 4" xfId="74" xr:uid="{00000000-0005-0000-0000-00004F000000}"/>
    <cellStyle name="Heading2" xfId="75" xr:uid="{00000000-0005-0000-0000-000050000000}"/>
    <cellStyle name="Hipervínculo 2" xfId="76" xr:uid="{00000000-0005-0000-0000-000051000000}"/>
    <cellStyle name="Hipervínculo 3" xfId="77" xr:uid="{00000000-0005-0000-0000-000052000000}"/>
    <cellStyle name="Hyperlink 2" xfId="78" xr:uid="{00000000-0005-0000-0000-000053000000}"/>
    <cellStyle name="Integer" xfId="79" xr:uid="{00000000-0005-0000-0000-000054000000}"/>
    <cellStyle name="Lien hypertexte 2" xfId="80" xr:uid="{00000000-0005-0000-0000-000055000000}"/>
    <cellStyle name="Lines" xfId="81" xr:uid="{00000000-0005-0000-0000-000056000000}"/>
    <cellStyle name="Migliaia 2" xfId="82" xr:uid="{00000000-0005-0000-0000-000057000000}"/>
    <cellStyle name="Millares 2" xfId="83" xr:uid="{00000000-0005-0000-0000-000058000000}"/>
    <cellStyle name="Millares 3" xfId="84" xr:uid="{00000000-0005-0000-0000-000059000000}"/>
    <cellStyle name="Millares 3 2" xfId="85" xr:uid="{00000000-0005-0000-0000-00005A000000}"/>
    <cellStyle name="Millares 3 3" xfId="86" xr:uid="{00000000-0005-0000-0000-00005B000000}"/>
    <cellStyle name="Millares 4" xfId="87" xr:uid="{00000000-0005-0000-0000-00005C000000}"/>
    <cellStyle name="Millares 5" xfId="88" xr:uid="{00000000-0005-0000-0000-00005D000000}"/>
    <cellStyle name="Millares 6" xfId="89" xr:uid="{00000000-0005-0000-0000-00005E000000}"/>
    <cellStyle name="Millares 6 2" xfId="90" xr:uid="{00000000-0005-0000-0000-00005F000000}"/>
    <cellStyle name="Milliers 2" xfId="91" xr:uid="{00000000-0005-0000-0000-000060000000}"/>
    <cellStyle name="Milliers 2 2" xfId="92" xr:uid="{00000000-0005-0000-0000-000061000000}"/>
    <cellStyle name="Milliers 2_Copy of Recalcul budget global santel HH  150308 P comments" xfId="93" xr:uid="{00000000-0005-0000-0000-000062000000}"/>
    <cellStyle name="Milliers 3" xfId="94" xr:uid="{00000000-0005-0000-0000-000063000000}"/>
    <cellStyle name="Milliers 3 2" xfId="95" xr:uid="{00000000-0005-0000-0000-000064000000}"/>
    <cellStyle name="Milliers 3_Copy of Recalcul budget global santel HH  150308 P comments" xfId="96" xr:uid="{00000000-0005-0000-0000-000065000000}"/>
    <cellStyle name="Milliers 4" xfId="97" xr:uid="{00000000-0005-0000-0000-000066000000}"/>
    <cellStyle name="Milliers 5" xfId="98" xr:uid="{00000000-0005-0000-0000-000067000000}"/>
    <cellStyle name="Milliers 6" xfId="99" xr:uid="{00000000-0005-0000-0000-000068000000}"/>
    <cellStyle name="Milliers 6 2" xfId="100" xr:uid="{00000000-0005-0000-0000-000069000000}"/>
    <cellStyle name="Milliers 6_Copy of Recalcul budget global santel HH  150308 P comments" xfId="101" xr:uid="{00000000-0005-0000-0000-00006A000000}"/>
    <cellStyle name="Milliers 7" xfId="102" xr:uid="{00000000-0005-0000-0000-00006B000000}"/>
    <cellStyle name="Milliers 7 2" xfId="103" xr:uid="{00000000-0005-0000-0000-00006C000000}"/>
    <cellStyle name="Milliers 7_Copy of Recalcul budget global santel HH  150308 P comments" xfId="104" xr:uid="{00000000-0005-0000-0000-00006D000000}"/>
    <cellStyle name="Milliers 8" xfId="105" xr:uid="{00000000-0005-0000-0000-00006E000000}"/>
    <cellStyle name="Monétaire 2" xfId="106" xr:uid="{00000000-0005-0000-0000-00006F000000}"/>
    <cellStyle name="Monétaire 2 2" xfId="107" xr:uid="{00000000-0005-0000-0000-000070000000}"/>
    <cellStyle name="Monétaire 2_Copy of Recalcul budget global santel HH  150308 P comments" xfId="108" xr:uid="{00000000-0005-0000-0000-000071000000}"/>
    <cellStyle name="Neutral 2" xfId="109" xr:uid="{00000000-0005-0000-0000-000072000000}"/>
    <cellStyle name="No borders" xfId="110" xr:uid="{00000000-0005-0000-0000-000073000000}"/>
    <cellStyle name="Normal" xfId="0" builtinId="0"/>
    <cellStyle name="Normal 10" xfId="111" xr:uid="{00000000-0005-0000-0000-000074000000}"/>
    <cellStyle name="Normal 11" xfId="112" xr:uid="{00000000-0005-0000-0000-000075000000}"/>
    <cellStyle name="Normal 11 2" xfId="113" xr:uid="{00000000-0005-0000-0000-000076000000}"/>
    <cellStyle name="Normal 12" xfId="114" xr:uid="{00000000-0005-0000-0000-000077000000}"/>
    <cellStyle name="Normal 13" xfId="115" xr:uid="{00000000-0005-0000-0000-000078000000}"/>
    <cellStyle name="Normal 14" xfId="116" xr:uid="{00000000-0005-0000-0000-000079000000}"/>
    <cellStyle name="Normal 15" xfId="117" xr:uid="{00000000-0005-0000-0000-00007A000000}"/>
    <cellStyle name="Normal 15 2" xfId="118" xr:uid="{00000000-0005-0000-0000-00007B000000}"/>
    <cellStyle name="Normal 15 3" xfId="119" xr:uid="{00000000-0005-0000-0000-00007C000000}"/>
    <cellStyle name="Normal 16" xfId="120" xr:uid="{00000000-0005-0000-0000-00007D000000}"/>
    <cellStyle name="Normal 17" xfId="121" xr:uid="{00000000-0005-0000-0000-00007E000000}"/>
    <cellStyle name="Normal 18" xfId="122" xr:uid="{00000000-0005-0000-0000-00007F000000}"/>
    <cellStyle name="Normal 2" xfId="123" xr:uid="{00000000-0005-0000-0000-000080000000}"/>
    <cellStyle name="Normal 2 2" xfId="124" xr:uid="{00000000-0005-0000-0000-000081000000}"/>
    <cellStyle name="Normal 2 2 2" xfId="125" xr:uid="{00000000-0005-0000-0000-000082000000}"/>
    <cellStyle name="Normal 2 2 3" xfId="126" xr:uid="{00000000-0005-0000-0000-000083000000}"/>
    <cellStyle name="Normal 2 3" xfId="127" xr:uid="{00000000-0005-0000-0000-000084000000}"/>
    <cellStyle name="Normal 2_Copie de Tableau_suivi commande_2011" xfId="128" xr:uid="{00000000-0005-0000-0000-000085000000}"/>
    <cellStyle name="Normal 3" xfId="129" xr:uid="{00000000-0005-0000-0000-000086000000}"/>
    <cellStyle name="Normal 3 2" xfId="130" xr:uid="{00000000-0005-0000-0000-000087000000}"/>
    <cellStyle name="Normal 3 3" xfId="131" xr:uid="{00000000-0005-0000-0000-000088000000}"/>
    <cellStyle name="Normal 3 4" xfId="132" xr:uid="{00000000-0005-0000-0000-000089000000}"/>
    <cellStyle name="Normal 3 5" xfId="133" xr:uid="{00000000-0005-0000-0000-00008A000000}"/>
    <cellStyle name="Normal 3 6" xfId="134" xr:uid="{00000000-0005-0000-0000-00008B000000}"/>
    <cellStyle name="Normal 3 7" xfId="135" xr:uid="{00000000-0005-0000-0000-00008C000000}"/>
    <cellStyle name="Normal 3 7 2" xfId="136" xr:uid="{00000000-0005-0000-0000-00008D000000}"/>
    <cellStyle name="Normal 3 8" xfId="137" xr:uid="{00000000-0005-0000-0000-00008E000000}"/>
    <cellStyle name="Normal 3 9" xfId="138" xr:uid="{00000000-0005-0000-0000-00008F000000}"/>
    <cellStyle name="Normal 3_DEC ECD FSC 6023 budget mensualise" xfId="139" xr:uid="{00000000-0005-0000-0000-000090000000}"/>
    <cellStyle name="Normal 4" xfId="140" xr:uid="{00000000-0005-0000-0000-000091000000}"/>
    <cellStyle name="Normal 4 2" xfId="141" xr:uid="{00000000-0005-0000-0000-000092000000}"/>
    <cellStyle name="Normal 4 3" xfId="142" xr:uid="{00000000-0005-0000-0000-000093000000}"/>
    <cellStyle name="Normal 4 4" xfId="143" xr:uid="{00000000-0005-0000-0000-000094000000}"/>
    <cellStyle name="Normal 4 4 2" xfId="144" xr:uid="{00000000-0005-0000-0000-000095000000}"/>
    <cellStyle name="Normal 4 5" xfId="145" xr:uid="{00000000-0005-0000-0000-000096000000}"/>
    <cellStyle name="Normal 5" xfId="146" xr:uid="{00000000-0005-0000-0000-000097000000}"/>
    <cellStyle name="Normal 5 2" xfId="147" xr:uid="{00000000-0005-0000-0000-000098000000}"/>
    <cellStyle name="Normal 5 2 2" xfId="148" xr:uid="{00000000-0005-0000-0000-000099000000}"/>
    <cellStyle name="Normal 5 2 2 2" xfId="149" xr:uid="{00000000-0005-0000-0000-00009A000000}"/>
    <cellStyle name="Normal 6" xfId="150" xr:uid="{00000000-0005-0000-0000-00009B000000}"/>
    <cellStyle name="Normal 6 2" xfId="151" xr:uid="{00000000-0005-0000-0000-00009C000000}"/>
    <cellStyle name="Normal 7" xfId="152" xr:uid="{00000000-0005-0000-0000-00009D000000}"/>
    <cellStyle name="Normal 7 2" xfId="153" xr:uid="{00000000-0005-0000-0000-00009E000000}"/>
    <cellStyle name="Normal 7 3" xfId="154" xr:uid="{00000000-0005-0000-0000-00009F000000}"/>
    <cellStyle name="Normal 7 4" xfId="155" xr:uid="{00000000-0005-0000-0000-0000A0000000}"/>
    <cellStyle name="Normal 8" xfId="156" xr:uid="{00000000-0005-0000-0000-0000A1000000}"/>
    <cellStyle name="Normal 9" xfId="157" xr:uid="{00000000-0005-0000-0000-0000A2000000}"/>
    <cellStyle name="Normale 2" xfId="158" xr:uid="{00000000-0005-0000-0000-0000A4000000}"/>
    <cellStyle name="Normale 3" xfId="159" xr:uid="{00000000-0005-0000-0000-0000A5000000}"/>
    <cellStyle name="Notas 2" xfId="160" xr:uid="{00000000-0005-0000-0000-0000A6000000}"/>
    <cellStyle name="Output 2" xfId="161" xr:uid="{00000000-0005-0000-0000-0000A7000000}"/>
    <cellStyle name="Percent 2" xfId="162" xr:uid="{00000000-0005-0000-0000-0000A8000000}"/>
    <cellStyle name="Percent 3" xfId="163" xr:uid="{00000000-0005-0000-0000-0000A9000000}"/>
    <cellStyle name="Porcentual 2" xfId="164" xr:uid="{00000000-0005-0000-0000-0000AA000000}"/>
    <cellStyle name="Pourcentage 2" xfId="165" xr:uid="{00000000-0005-0000-0000-0000AB000000}"/>
    <cellStyle name="Pourcentage 3" xfId="166" xr:uid="{00000000-0005-0000-0000-0000AC000000}"/>
    <cellStyle name="Pourcentage 4" xfId="167" xr:uid="{00000000-0005-0000-0000-0000AD000000}"/>
    <cellStyle name="Pourcentage_Orderfollow" xfId="168" xr:uid="{00000000-0005-0000-0000-0000AE000000}"/>
    <cellStyle name="PSChar" xfId="169" xr:uid="{00000000-0005-0000-0000-0000AF000000}"/>
    <cellStyle name="PSDate" xfId="170" xr:uid="{00000000-0005-0000-0000-0000B0000000}"/>
    <cellStyle name="PSDec" xfId="171" xr:uid="{00000000-0005-0000-0000-0000B1000000}"/>
    <cellStyle name="PSHeading" xfId="172" xr:uid="{00000000-0005-0000-0000-0000B2000000}"/>
    <cellStyle name="PSInt" xfId="173" xr:uid="{00000000-0005-0000-0000-0000B3000000}"/>
    <cellStyle name="PSSpacer" xfId="174" xr:uid="{00000000-0005-0000-0000-0000B4000000}"/>
    <cellStyle name="Style 1" xfId="175" xr:uid="{00000000-0005-0000-0000-0000B5000000}"/>
    <cellStyle name="Texto de advertencia 2" xfId="176" xr:uid="{00000000-0005-0000-0000-0000B6000000}"/>
    <cellStyle name="Title" xfId="177" xr:uid="{00000000-0005-0000-0000-0000B7000000}"/>
    <cellStyle name="Total   Grand" xfId="178" xr:uid="{00000000-0005-0000-0000-0000B8000000}"/>
    <cellStyle name="Total   Grand Double" xfId="179" xr:uid="{00000000-0005-0000-0000-0000B9000000}"/>
    <cellStyle name="Total   Grand_Copy of Recalcul budget global santel HH  150308 P comments" xfId="180" xr:uid="{00000000-0005-0000-0000-0000BA000000}"/>
    <cellStyle name="Total   Sub" xfId="181" xr:uid="{00000000-0005-0000-0000-0000BB000000}"/>
    <cellStyle name="Total 2" xfId="182" xr:uid="{00000000-0005-0000-0000-0000BC000000}"/>
    <cellStyle name="Total 3" xfId="183" xr:uid="{00000000-0005-0000-0000-0000BD000000}"/>
    <cellStyle name="Total 4" xfId="184" xr:uid="{00000000-0005-0000-0000-0000BE000000}"/>
    <cellStyle name="Total 5" xfId="185" xr:uid="{00000000-0005-0000-0000-0000BF000000}"/>
    <cellStyle name="Total 6" xfId="186" xr:uid="{00000000-0005-0000-0000-0000C0000000}"/>
    <cellStyle name="Total 7" xfId="187" xr:uid="{00000000-0005-0000-0000-0000C1000000}"/>
    <cellStyle name="Two d.p." xfId="188" xr:uid="{00000000-0005-0000-0000-0000C2000000}"/>
    <cellStyle name="Обычный_Russia-May 2000" xfId="195" xr:uid="{00000000-0005-0000-0000-0000C9000000}"/>
  </cellStyles>
  <dxfs count="17">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E0E0E0"/>
      <rgbColor rgb="FFB4C7E7"/>
      <rgbColor rgb="FF800000"/>
      <rgbColor rgb="FF008000"/>
      <rgbColor rgb="FF000080"/>
      <rgbColor rgb="FFF4B183"/>
      <rgbColor rgb="FF800080"/>
      <rgbColor rgb="FF0563C1"/>
      <rgbColor rgb="FFC0C0C0"/>
      <rgbColor rgb="FF808080"/>
      <rgbColor rgb="FF8FAADC"/>
      <rgbColor rgb="FF7030A0"/>
      <rgbColor rgb="FFFFFFCC"/>
      <rgbColor rgb="FFCCFFFF"/>
      <rgbColor rgb="FFFFF2CC"/>
      <rgbColor rgb="FFFF8080"/>
      <rgbColor rgb="FF0066CC"/>
      <rgbColor rgb="FFCCCCFF"/>
      <rgbColor rgb="FF000080"/>
      <rgbColor rgb="FFFBE5D6"/>
      <rgbColor rgb="FFFFD966"/>
      <rgbColor rgb="FFBDD7EE"/>
      <rgbColor rgb="FFE2F0D9"/>
      <rgbColor rgb="FF800000"/>
      <rgbColor rgb="FF00B050"/>
      <rgbColor rgb="FF0000FF"/>
      <rgbColor rgb="FF00B0F0"/>
      <rgbColor rgb="FFDEEBF7"/>
      <rgbColor rgb="FFCCFFCC"/>
      <rgbColor rgb="FFFFFF99"/>
      <rgbColor rgb="FF99CCFF"/>
      <rgbColor rgb="FFFF99CC"/>
      <rgbColor rgb="FFCC99FF"/>
      <rgbColor rgb="FFFFCC99"/>
      <rgbColor rgb="FF9DC3E6"/>
      <rgbColor rgb="FF33CCCC"/>
      <rgbColor rgb="FFA9D18E"/>
      <rgbColor rgb="FFFFCC00"/>
      <rgbColor rgb="FFFF9900"/>
      <rgbColor rgb="FFFF6600"/>
      <rgbColor rgb="FFA6A6A6"/>
      <rgbColor rgb="FF969696"/>
      <rgbColor rgb="FF003366"/>
      <rgbColor rgb="FF339966"/>
      <rgbColor rgb="FF003300"/>
      <rgbColor rgb="FFE7E6E6"/>
      <rgbColor rgb="FF993300"/>
      <rgbColor rgb="FFBFBFBF"/>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1" displayName="Tabella1" ref="B1:B4" totalsRowShown="0">
  <autoFilter ref="B1:B4" xr:uid="{00000000-0009-0000-0100-000001000000}"/>
  <tableColumns count="1">
    <tableColumn id="1" xr3:uid="{00000000-0010-0000-0000-000001000000}" name="Υπεύθυνος Προϋπολογισμού"/>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a2" displayName="Tabella2" ref="K1:K3" totalsRowShown="0">
  <autoFilter ref="K1:K3" xr:uid="{00000000-0009-0000-0100-000002000000}"/>
  <tableColumns count="1">
    <tableColumn id="1" xr3:uid="{00000000-0010-0000-0100-000001000000}" name="STREAM"/>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a3" displayName="Tabella3" ref="C1:C4" totalsRowShown="0">
  <autoFilter ref="C1:C4" xr:uid="{00000000-0009-0000-0100-000003000000}"/>
  <tableColumns count="1">
    <tableColumn id="1" xr3:uid="{00000000-0010-0000-0200-000001000000}" name="Stream"/>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la4" displayName="Tabella4" ref="D1:D5" totalsRowShown="0">
  <autoFilter ref="D1:D5" xr:uid="{00000000-0009-0000-0100-000004000000}"/>
  <tableColumns count="1">
    <tableColumn id="1" xr3:uid="{00000000-0010-0000-0300-000001000000}" name="Είδος δαπάνης"/>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la5" displayName="Tabella5" ref="E1:I7" totalsRowShown="0">
  <autoFilter ref="E1:I7" xr:uid="{00000000-0009-0000-0100-000005000000}"/>
  <tableColumns count="5">
    <tableColumn id="1" xr3:uid="{00000000-0010-0000-0400-000001000000}" name="Μονάδα"/>
    <tableColumn id="2" xr3:uid="{00000000-0010-0000-0400-000002000000}" name="Κριτήρια Επιλογής"/>
    <tableColumn id="3" xr3:uid="{00000000-0010-0000-0400-000003000000}" name="Στήλη1"/>
    <tableColumn id="4" xr3:uid="{00000000-0010-0000-0400-000004000000}" name="Στήλη2"/>
    <tableColumn id="5" xr3:uid="{00000000-0010-0000-0400-000005000000}" name="Στήλη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7"/>
  <sheetViews>
    <sheetView topLeftCell="E1" zoomScaleNormal="100" workbookViewId="0">
      <selection activeCell="M7" sqref="M7"/>
    </sheetView>
  </sheetViews>
  <sheetFormatPr defaultColWidth="8.5703125" defaultRowHeight="15" x14ac:dyDescent="0.25"/>
  <cols>
    <col min="2" max="2" width="23.140625" customWidth="1"/>
    <col min="3" max="3" width="18.85546875" customWidth="1"/>
    <col min="4" max="4" width="21.85546875" customWidth="1"/>
    <col min="5" max="5" width="25.85546875" bestFit="1" customWidth="1"/>
    <col min="6" max="6" width="19.85546875" customWidth="1"/>
    <col min="8" max="8" width="11.140625" customWidth="1"/>
    <col min="10" max="10" width="2.140625" style="1" customWidth="1"/>
    <col min="11" max="11" width="10" customWidth="1"/>
    <col min="13" max="13" width="12" bestFit="1" customWidth="1"/>
  </cols>
  <sheetData>
    <row r="1" spans="2:13" ht="14.25" customHeight="1" x14ac:dyDescent="0.25">
      <c r="B1" t="s">
        <v>0</v>
      </c>
      <c r="C1" t="s">
        <v>1</v>
      </c>
      <c r="D1" t="s">
        <v>2</v>
      </c>
      <c r="E1" t="s">
        <v>3</v>
      </c>
      <c r="F1" t="s">
        <v>4</v>
      </c>
      <c r="G1" t="s">
        <v>5</v>
      </c>
      <c r="H1" t="s">
        <v>6</v>
      </c>
      <c r="I1" t="s">
        <v>7</v>
      </c>
      <c r="K1" t="s">
        <v>8</v>
      </c>
      <c r="M1" t="s">
        <v>150</v>
      </c>
    </row>
    <row r="2" spans="2:13" ht="14.25" customHeight="1" x14ac:dyDescent="0.25">
      <c r="B2" t="s">
        <v>9</v>
      </c>
      <c r="C2" t="s">
        <v>10</v>
      </c>
      <c r="D2" t="s">
        <v>11</v>
      </c>
      <c r="E2" t="s">
        <v>12</v>
      </c>
      <c r="F2" t="s">
        <v>13</v>
      </c>
      <c r="G2">
        <v>3</v>
      </c>
      <c r="H2" t="s">
        <v>14</v>
      </c>
      <c r="I2">
        <v>3</v>
      </c>
      <c r="K2">
        <v>1</v>
      </c>
      <c r="M2" s="125">
        <v>50000</v>
      </c>
    </row>
    <row r="3" spans="2:13" ht="14.25" customHeight="1" x14ac:dyDescent="0.25">
      <c r="B3" t="s">
        <v>15</v>
      </c>
      <c r="C3" t="s">
        <v>16</v>
      </c>
      <c r="D3" t="s">
        <v>17</v>
      </c>
      <c r="E3" t="s">
        <v>3</v>
      </c>
      <c r="F3" t="s">
        <v>18</v>
      </c>
      <c r="G3">
        <v>1</v>
      </c>
      <c r="H3" t="s">
        <v>19</v>
      </c>
      <c r="I3">
        <v>1</v>
      </c>
      <c r="K3">
        <v>2</v>
      </c>
      <c r="M3" s="125">
        <v>25000</v>
      </c>
    </row>
    <row r="4" spans="2:13" ht="14.25" customHeight="1" x14ac:dyDescent="0.25">
      <c r="B4" t="s">
        <v>20</v>
      </c>
      <c r="D4" t="s">
        <v>21</v>
      </c>
      <c r="E4" t="s">
        <v>135</v>
      </c>
      <c r="F4" t="s">
        <v>22</v>
      </c>
      <c r="G4">
        <v>0</v>
      </c>
      <c r="M4" s="125">
        <v>20000</v>
      </c>
    </row>
    <row r="5" spans="2:13" ht="14.25" customHeight="1" x14ac:dyDescent="0.25">
      <c r="D5" t="s">
        <v>23</v>
      </c>
      <c r="E5" t="s">
        <v>141</v>
      </c>
      <c r="M5" s="125">
        <v>5000</v>
      </c>
    </row>
    <row r="6" spans="2:13" ht="14.25" customHeight="1" x14ac:dyDescent="0.25">
      <c r="E6" t="s">
        <v>142</v>
      </c>
    </row>
    <row r="7" spans="2:13" x14ac:dyDescent="0.25">
      <c r="E7" t="s">
        <v>143</v>
      </c>
    </row>
  </sheetData>
  <pageMargins left="0.7" right="0.7" top="0.75" bottom="0.75" header="0.511811023622047" footer="0.511811023622047"/>
  <pageSetup orientation="portrait" horizontalDpi="300" verticalDpi="300"/>
  <tableParts count="5">
    <tablePart r:id="rId1"/>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L6"/>
  <sheetViews>
    <sheetView tabSelected="1" zoomScaleNormal="100" workbookViewId="0">
      <selection activeCell="B2" sqref="B2"/>
    </sheetView>
  </sheetViews>
  <sheetFormatPr defaultColWidth="8.85546875" defaultRowHeight="18" x14ac:dyDescent="0.35"/>
  <cols>
    <col min="1" max="1" width="15.5703125" style="59" customWidth="1"/>
    <col min="2" max="2" width="30.85546875" style="59" customWidth="1"/>
    <col min="3" max="3" width="25.140625" style="59" customWidth="1"/>
    <col min="4" max="4" width="32.85546875" style="59" customWidth="1"/>
    <col min="5" max="5" width="19.85546875" style="59" customWidth="1"/>
    <col min="6" max="6" width="37.85546875" style="59" customWidth="1"/>
    <col min="7" max="7" width="21.5703125" style="59" customWidth="1"/>
    <col min="8" max="8" width="19.42578125" style="59" customWidth="1"/>
    <col min="9" max="9" width="20.7109375" style="59" customWidth="1"/>
    <col min="10" max="10" width="33.85546875" style="59" customWidth="1"/>
    <col min="11" max="11" width="2.42578125" style="59" customWidth="1"/>
    <col min="12" max="12" width="48.5703125" style="59" customWidth="1"/>
    <col min="13" max="16384" width="8.85546875" style="59"/>
  </cols>
  <sheetData>
    <row r="1" spans="1:12" ht="36" x14ac:dyDescent="0.35">
      <c r="B1" s="60" t="s">
        <v>31</v>
      </c>
      <c r="C1" s="61" t="s">
        <v>0</v>
      </c>
      <c r="D1" s="60" t="s">
        <v>33</v>
      </c>
      <c r="E1" s="62" t="s">
        <v>103</v>
      </c>
      <c r="F1" s="60" t="s">
        <v>35</v>
      </c>
      <c r="G1" s="62" t="s">
        <v>36</v>
      </c>
      <c r="H1" s="63" t="s">
        <v>37</v>
      </c>
      <c r="I1" s="64" t="s">
        <v>38</v>
      </c>
      <c r="J1" s="65" t="s">
        <v>134</v>
      </c>
      <c r="L1" s="66" t="s">
        <v>104</v>
      </c>
    </row>
    <row r="2" spans="1:12" ht="234" x14ac:dyDescent="0.35">
      <c r="A2" s="67" t="s">
        <v>105</v>
      </c>
      <c r="B2" s="68" t="s">
        <v>126</v>
      </c>
      <c r="C2" s="69" t="s">
        <v>127</v>
      </c>
      <c r="D2" s="68" t="s">
        <v>130</v>
      </c>
      <c r="E2" s="70" t="s">
        <v>107</v>
      </c>
      <c r="F2" s="68" t="s">
        <v>133</v>
      </c>
      <c r="G2" s="70" t="s">
        <v>108</v>
      </c>
      <c r="H2" s="68" t="s">
        <v>109</v>
      </c>
      <c r="I2" s="71" t="s">
        <v>110</v>
      </c>
      <c r="J2" s="71" t="s">
        <v>111</v>
      </c>
      <c r="L2" s="91" t="s">
        <v>149</v>
      </c>
    </row>
    <row r="3" spans="1:12" ht="378" x14ac:dyDescent="0.35">
      <c r="A3" s="72" t="s">
        <v>51</v>
      </c>
      <c r="B3" s="68" t="s">
        <v>126</v>
      </c>
      <c r="C3" s="69" t="s">
        <v>106</v>
      </c>
      <c r="D3" s="68" t="s">
        <v>112</v>
      </c>
      <c r="E3" s="70" t="s">
        <v>139</v>
      </c>
      <c r="F3" s="68" t="s">
        <v>136</v>
      </c>
      <c r="G3" s="70" t="s">
        <v>140</v>
      </c>
      <c r="H3" s="68" t="s">
        <v>109</v>
      </c>
      <c r="I3" s="71" t="s">
        <v>110</v>
      </c>
      <c r="J3" s="71"/>
      <c r="L3" s="92"/>
    </row>
    <row r="4" spans="1:12" ht="270" x14ac:dyDescent="0.35">
      <c r="A4" s="73" t="s">
        <v>69</v>
      </c>
      <c r="B4" s="68" t="s">
        <v>126</v>
      </c>
      <c r="C4" s="69" t="s">
        <v>106</v>
      </c>
      <c r="D4" s="68" t="s">
        <v>113</v>
      </c>
      <c r="E4" s="70" t="s">
        <v>138</v>
      </c>
      <c r="F4" s="68" t="s">
        <v>144</v>
      </c>
      <c r="G4" s="70" t="s">
        <v>114</v>
      </c>
      <c r="H4" s="68" t="s">
        <v>115</v>
      </c>
      <c r="I4" s="71" t="s">
        <v>110</v>
      </c>
      <c r="J4" s="71" t="s">
        <v>137</v>
      </c>
      <c r="L4" s="92"/>
    </row>
    <row r="5" spans="1:12" ht="270" x14ac:dyDescent="0.35">
      <c r="A5" s="74" t="s">
        <v>81</v>
      </c>
      <c r="B5" s="68" t="s">
        <v>126</v>
      </c>
      <c r="C5" s="69" t="s">
        <v>106</v>
      </c>
      <c r="D5" s="68" t="s">
        <v>116</v>
      </c>
      <c r="E5" s="70" t="s">
        <v>117</v>
      </c>
      <c r="F5" s="68" t="s">
        <v>118</v>
      </c>
      <c r="G5" s="70" t="s">
        <v>119</v>
      </c>
      <c r="H5" s="68" t="s">
        <v>109</v>
      </c>
      <c r="I5" s="71" t="s">
        <v>110</v>
      </c>
      <c r="J5" s="71" t="s">
        <v>137</v>
      </c>
      <c r="L5" s="92"/>
    </row>
    <row r="6" spans="1:12" ht="198" customHeight="1" x14ac:dyDescent="0.35">
      <c r="A6" s="75" t="s">
        <v>94</v>
      </c>
      <c r="B6" s="93" t="s">
        <v>131</v>
      </c>
      <c r="C6" s="93"/>
      <c r="D6" s="93"/>
      <c r="E6" s="93"/>
      <c r="F6" s="93"/>
      <c r="G6" s="93"/>
      <c r="H6" s="68" t="s">
        <v>132</v>
      </c>
      <c r="I6" s="68"/>
      <c r="J6" s="68" t="s">
        <v>120</v>
      </c>
      <c r="L6" s="92"/>
    </row>
  </sheetData>
  <mergeCells count="2">
    <mergeCell ref="L2:L6"/>
    <mergeCell ref="B6:G6"/>
  </mergeCells>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B1:I9"/>
  <sheetViews>
    <sheetView zoomScaleNormal="100" workbookViewId="0">
      <selection activeCell="B7" sqref="B7:E7"/>
    </sheetView>
  </sheetViews>
  <sheetFormatPr defaultColWidth="8.85546875" defaultRowHeight="15" x14ac:dyDescent="0.25"/>
  <cols>
    <col min="1" max="1" width="8.85546875" style="76"/>
    <col min="2" max="2" width="26.140625" style="76" bestFit="1" customWidth="1"/>
    <col min="3" max="3" width="23" style="76" customWidth="1"/>
    <col min="4" max="4" width="31.85546875" style="76" customWidth="1"/>
    <col min="5" max="5" width="34.85546875" style="76" customWidth="1"/>
    <col min="6" max="7" width="8.85546875" style="76"/>
    <col min="8" max="8" width="20" style="76" customWidth="1"/>
    <col min="9" max="9" width="11.85546875" style="77" customWidth="1"/>
    <col min="10" max="16384" width="8.85546875" style="76"/>
  </cols>
  <sheetData>
    <row r="1" spans="2:5" ht="14.25" customHeight="1" x14ac:dyDescent="0.25"/>
    <row r="2" spans="2:5" ht="42.75" customHeight="1" x14ac:dyDescent="0.25">
      <c r="B2" s="78"/>
      <c r="C2" s="88" t="s">
        <v>121</v>
      </c>
      <c r="D2" s="89" t="s">
        <v>145</v>
      </c>
      <c r="E2" s="90" t="s">
        <v>146</v>
      </c>
    </row>
    <row r="3" spans="2:5" ht="14.25" customHeight="1" x14ac:dyDescent="0.25">
      <c r="B3" s="87" t="s">
        <v>122</v>
      </c>
      <c r="C3" s="79"/>
      <c r="D3" s="80"/>
      <c r="E3" s="80"/>
    </row>
    <row r="4" spans="2:5" ht="14.25" customHeight="1" x14ac:dyDescent="0.25">
      <c r="B4" s="87" t="s">
        <v>123</v>
      </c>
      <c r="C4" s="79"/>
      <c r="D4" s="80"/>
      <c r="E4" s="80"/>
    </row>
    <row r="5" spans="2:5" ht="14.25" customHeight="1" x14ac:dyDescent="0.25">
      <c r="B5" s="87" t="s">
        <v>124</v>
      </c>
      <c r="C5" s="79"/>
      <c r="D5" s="80"/>
      <c r="E5" s="80"/>
    </row>
    <row r="6" spans="2:5" ht="14.25" customHeight="1" x14ac:dyDescent="0.25">
      <c r="B6" s="87" t="s">
        <v>98</v>
      </c>
      <c r="C6" s="79"/>
      <c r="D6" s="80">
        <f>SUM(D3:D5)</f>
        <v>0</v>
      </c>
      <c r="E6" s="80">
        <f>SUM(E3:E5)</f>
        <v>0</v>
      </c>
    </row>
    <row r="7" spans="2:5" ht="14.25" customHeight="1" x14ac:dyDescent="0.25">
      <c r="B7" s="98"/>
      <c r="C7" s="99"/>
      <c r="D7" s="99"/>
      <c r="E7" s="100"/>
    </row>
    <row r="8" spans="2:5" ht="14.25" customHeight="1" x14ac:dyDescent="0.25">
      <c r="B8" s="94" t="s">
        <v>147</v>
      </c>
      <c r="C8" s="95"/>
      <c r="D8" s="85">
        <f>AVERAGE(D6:E6)</f>
        <v>0</v>
      </c>
      <c r="E8" s="80"/>
    </row>
    <row r="9" spans="2:5" ht="14.25" customHeight="1" thickBot="1" x14ac:dyDescent="0.3">
      <c r="B9" s="96" t="s">
        <v>148</v>
      </c>
      <c r="C9" s="97"/>
      <c r="D9" s="86">
        <f>D8*40%</f>
        <v>0</v>
      </c>
      <c r="E9" s="81"/>
    </row>
  </sheetData>
  <mergeCells count="3">
    <mergeCell ref="B8:C8"/>
    <mergeCell ref="B9:C9"/>
    <mergeCell ref="B7:E7"/>
  </mergeCell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I90"/>
  <sheetViews>
    <sheetView zoomScaleNormal="100" workbookViewId="0">
      <selection activeCell="C7" sqref="C7"/>
    </sheetView>
  </sheetViews>
  <sheetFormatPr defaultColWidth="8.5703125" defaultRowHeight="15" x14ac:dyDescent="0.25"/>
  <cols>
    <col min="1" max="1" width="3.140625" customWidth="1"/>
    <col min="2" max="2" width="18.42578125" customWidth="1"/>
    <col min="3" max="3" width="20.85546875" customWidth="1"/>
    <col min="4" max="4" width="17.85546875" customWidth="1"/>
    <col min="5" max="5" width="12.85546875" customWidth="1"/>
    <col min="6" max="6" width="9" customWidth="1"/>
    <col min="7" max="7" width="11.85546875" customWidth="1"/>
    <col min="8" max="8" width="14.140625" style="2" customWidth="1"/>
    <col min="9" max="9" width="19" customWidth="1"/>
  </cols>
  <sheetData>
    <row r="1" spans="1:9" ht="12" customHeight="1" x14ac:dyDescent="0.25">
      <c r="A1" s="3"/>
      <c r="B1" s="3"/>
      <c r="C1" s="3"/>
      <c r="D1" s="3"/>
      <c r="E1" s="3"/>
      <c r="F1" s="3"/>
      <c r="G1" s="3"/>
    </row>
    <row r="2" spans="1:9" ht="15" customHeight="1" x14ac:dyDescent="0.25">
      <c r="A2" s="3"/>
      <c r="B2" s="112" t="s">
        <v>24</v>
      </c>
      <c r="C2" s="112"/>
      <c r="D2" s="113" t="s">
        <v>25</v>
      </c>
      <c r="E2" s="113"/>
      <c r="F2" s="113"/>
      <c r="G2" s="3"/>
      <c r="H2" s="114" t="s">
        <v>26</v>
      </c>
      <c r="I2" s="114"/>
    </row>
    <row r="3" spans="1:9" ht="15" customHeight="1" x14ac:dyDescent="0.25">
      <c r="A3" s="3"/>
      <c r="B3" s="112" t="s">
        <v>27</v>
      </c>
      <c r="C3" s="112"/>
      <c r="D3" s="115" t="s">
        <v>28</v>
      </c>
      <c r="E3" s="115"/>
      <c r="F3" s="115"/>
      <c r="G3" s="3"/>
      <c r="H3" s="114"/>
      <c r="I3" s="114"/>
    </row>
    <row r="4" spans="1:9" ht="15" customHeight="1" x14ac:dyDescent="0.25">
      <c r="A4" s="3"/>
      <c r="B4" s="112" t="s">
        <v>29</v>
      </c>
      <c r="C4" s="112"/>
      <c r="D4" s="116" t="s">
        <v>30</v>
      </c>
      <c r="E4" s="116"/>
      <c r="F4" s="116"/>
      <c r="G4" s="3"/>
      <c r="H4" s="114"/>
      <c r="I4" s="114"/>
    </row>
    <row r="5" spans="1:9" ht="15" customHeight="1" x14ac:dyDescent="0.25">
      <c r="A5" s="3"/>
      <c r="B5" s="3"/>
      <c r="C5" s="3"/>
      <c r="D5" s="3"/>
      <c r="E5" s="3"/>
      <c r="F5" s="3"/>
      <c r="G5" s="3"/>
      <c r="H5" s="114"/>
      <c r="I5" s="114"/>
    </row>
    <row r="6" spans="1:9" ht="15" customHeight="1" thickBot="1" x14ac:dyDescent="0.3">
      <c r="A6" s="3"/>
      <c r="B6" s="4" t="s">
        <v>125</v>
      </c>
      <c r="C6" s="5"/>
      <c r="D6" s="3"/>
      <c r="E6" s="3"/>
      <c r="F6" s="3"/>
      <c r="G6" s="3"/>
      <c r="H6" s="6"/>
      <c r="I6" s="6"/>
    </row>
    <row r="7" spans="1:9" ht="62.25" customHeight="1" thickBot="1" x14ac:dyDescent="0.3">
      <c r="A7" s="3"/>
      <c r="B7" s="126" t="s">
        <v>151</v>
      </c>
      <c r="C7" s="127"/>
      <c r="D7" s="3"/>
      <c r="E7" s="3"/>
      <c r="F7" s="3"/>
      <c r="G7" s="3"/>
      <c r="H7" s="6"/>
      <c r="I7" s="6"/>
    </row>
    <row r="8" spans="1:9" ht="14.25" customHeight="1" thickBot="1" x14ac:dyDescent="0.3">
      <c r="A8" s="3"/>
      <c r="B8" s="3"/>
      <c r="C8" s="3"/>
      <c r="D8" s="3"/>
      <c r="E8" s="3"/>
      <c r="F8" s="3"/>
      <c r="G8" s="3"/>
      <c r="H8" s="7"/>
      <c r="I8" s="3"/>
    </row>
    <row r="9" spans="1:9" ht="60.75" customHeight="1" x14ac:dyDescent="0.25">
      <c r="A9" s="3"/>
      <c r="B9" s="8" t="s">
        <v>31</v>
      </c>
      <c r="C9" s="8" t="s">
        <v>32</v>
      </c>
      <c r="D9" s="9" t="s">
        <v>33</v>
      </c>
      <c r="E9" s="9" t="s">
        <v>34</v>
      </c>
      <c r="F9" s="9" t="s">
        <v>35</v>
      </c>
      <c r="G9" s="9" t="s">
        <v>36</v>
      </c>
      <c r="H9" s="10" t="s">
        <v>37</v>
      </c>
      <c r="I9" s="11" t="s">
        <v>38</v>
      </c>
    </row>
    <row r="10" spans="1:9" ht="14.25" customHeight="1" x14ac:dyDescent="0.25">
      <c r="A10" s="3"/>
      <c r="B10" s="107" t="s">
        <v>39</v>
      </c>
      <c r="C10" s="107"/>
      <c r="D10" s="107"/>
      <c r="E10" s="107"/>
      <c r="F10" s="107"/>
      <c r="G10" s="107"/>
      <c r="H10" s="107"/>
      <c r="I10" s="12"/>
    </row>
    <row r="11" spans="1:9" ht="14.25" customHeight="1" x14ac:dyDescent="0.25">
      <c r="A11" s="3"/>
      <c r="B11" s="13" t="s">
        <v>40</v>
      </c>
      <c r="C11" s="14"/>
      <c r="D11" s="3"/>
      <c r="E11" s="3"/>
      <c r="F11" s="3"/>
      <c r="G11" s="15"/>
      <c r="H11" s="16">
        <f t="shared" ref="H11:H20" si="0">F11*G11</f>
        <v>0</v>
      </c>
      <c r="I11" s="12"/>
    </row>
    <row r="12" spans="1:9" ht="14.25" customHeight="1" x14ac:dyDescent="0.25">
      <c r="A12" s="3"/>
      <c r="B12" s="17" t="s">
        <v>41</v>
      </c>
      <c r="C12" s="14"/>
      <c r="D12" s="3"/>
      <c r="E12" s="3"/>
      <c r="F12" s="3"/>
      <c r="G12" s="15"/>
      <c r="H12" s="18">
        <f t="shared" si="0"/>
        <v>0</v>
      </c>
      <c r="I12" s="12"/>
    </row>
    <row r="13" spans="1:9" ht="14.25" customHeight="1" x14ac:dyDescent="0.25">
      <c r="A13" s="3"/>
      <c r="B13" s="17" t="s">
        <v>42</v>
      </c>
      <c r="C13" s="14"/>
      <c r="D13" s="3"/>
      <c r="E13" s="3"/>
      <c r="F13" s="3"/>
      <c r="G13" s="15"/>
      <c r="H13" s="18">
        <f t="shared" si="0"/>
        <v>0</v>
      </c>
      <c r="I13" s="12"/>
    </row>
    <row r="14" spans="1:9" ht="14.25" customHeight="1" x14ac:dyDescent="0.25">
      <c r="A14" s="3"/>
      <c r="B14" s="17" t="s">
        <v>43</v>
      </c>
      <c r="C14" s="14"/>
      <c r="D14" s="3"/>
      <c r="E14" s="3"/>
      <c r="F14" s="3"/>
      <c r="G14" s="15"/>
      <c r="H14" s="18">
        <f t="shared" si="0"/>
        <v>0</v>
      </c>
      <c r="I14" s="12"/>
    </row>
    <row r="15" spans="1:9" ht="14.25" customHeight="1" x14ac:dyDescent="0.25">
      <c r="A15" s="3"/>
      <c r="B15" s="17" t="s">
        <v>44</v>
      </c>
      <c r="C15" s="14"/>
      <c r="D15" s="3"/>
      <c r="E15" s="3"/>
      <c r="F15" s="3"/>
      <c r="G15" s="15"/>
      <c r="H15" s="18">
        <f t="shared" si="0"/>
        <v>0</v>
      </c>
      <c r="I15" s="12"/>
    </row>
    <row r="16" spans="1:9" ht="14.25" customHeight="1" x14ac:dyDescent="0.25">
      <c r="A16" s="3"/>
      <c r="B16" s="17" t="s">
        <v>45</v>
      </c>
      <c r="C16" s="14"/>
      <c r="D16" s="3"/>
      <c r="E16" s="3"/>
      <c r="F16" s="3"/>
      <c r="G16" s="15"/>
      <c r="H16" s="18">
        <f t="shared" si="0"/>
        <v>0</v>
      </c>
      <c r="I16" s="12"/>
    </row>
    <row r="17" spans="1:9" ht="14.25" customHeight="1" x14ac:dyDescent="0.25">
      <c r="A17" s="3"/>
      <c r="B17" s="17" t="s">
        <v>46</v>
      </c>
      <c r="C17" s="14"/>
      <c r="D17" s="3"/>
      <c r="E17" s="3"/>
      <c r="F17" s="3"/>
      <c r="G17" s="15"/>
      <c r="H17" s="18">
        <f t="shared" si="0"/>
        <v>0</v>
      </c>
      <c r="I17" s="12"/>
    </row>
    <row r="18" spans="1:9" ht="14.25" customHeight="1" x14ac:dyDescent="0.25">
      <c r="A18" s="3"/>
      <c r="B18" s="17" t="s">
        <v>47</v>
      </c>
      <c r="C18" s="14"/>
      <c r="D18" s="3"/>
      <c r="E18" s="3"/>
      <c r="F18" s="3"/>
      <c r="G18" s="15"/>
      <c r="H18" s="18">
        <f t="shared" si="0"/>
        <v>0</v>
      </c>
      <c r="I18" s="12"/>
    </row>
    <row r="19" spans="1:9" ht="14.25" customHeight="1" x14ac:dyDescent="0.25">
      <c r="A19" s="3"/>
      <c r="B19" s="17" t="s">
        <v>48</v>
      </c>
      <c r="C19" s="14"/>
      <c r="D19" s="3"/>
      <c r="E19" s="3"/>
      <c r="F19" s="3"/>
      <c r="G19" s="15"/>
      <c r="H19" s="18">
        <f t="shared" si="0"/>
        <v>0</v>
      </c>
      <c r="I19" s="12"/>
    </row>
    <row r="20" spans="1:9" ht="15" customHeight="1" x14ac:dyDescent="0.25">
      <c r="A20" s="3"/>
      <c r="B20" s="17" t="s">
        <v>49</v>
      </c>
      <c r="C20" s="14"/>
      <c r="D20" s="3"/>
      <c r="E20" s="3"/>
      <c r="F20" s="3"/>
      <c r="G20" s="15"/>
      <c r="H20" s="18">
        <f t="shared" si="0"/>
        <v>0</v>
      </c>
      <c r="I20" s="12"/>
    </row>
    <row r="21" spans="1:9" ht="15" customHeight="1" x14ac:dyDescent="0.25">
      <c r="A21" s="3"/>
      <c r="B21" s="108" t="s">
        <v>50</v>
      </c>
      <c r="C21" s="108"/>
      <c r="D21" s="108"/>
      <c r="E21" s="108"/>
      <c r="F21" s="108"/>
      <c r="G21" s="108"/>
      <c r="H21" s="19">
        <f>SUM(H11:H20)</f>
        <v>0</v>
      </c>
      <c r="I21" s="12"/>
    </row>
    <row r="22" spans="1:9" ht="15" customHeight="1" x14ac:dyDescent="0.25">
      <c r="A22" s="3"/>
      <c r="B22" s="109" t="s">
        <v>51</v>
      </c>
      <c r="C22" s="109"/>
      <c r="D22" s="109"/>
      <c r="E22" s="109"/>
      <c r="F22" s="109"/>
      <c r="G22" s="109"/>
      <c r="H22" s="109"/>
      <c r="I22" s="12"/>
    </row>
    <row r="23" spans="1:9" ht="14.25" customHeight="1" x14ac:dyDescent="0.25">
      <c r="A23" s="3"/>
      <c r="B23" s="20" t="s">
        <v>52</v>
      </c>
      <c r="C23" s="14"/>
      <c r="D23" s="3"/>
      <c r="E23" s="3"/>
      <c r="F23" s="3"/>
      <c r="G23" s="15"/>
      <c r="H23" s="18">
        <f t="shared" ref="H23:H38" si="1">G23*F23</f>
        <v>0</v>
      </c>
      <c r="I23" s="12"/>
    </row>
    <row r="24" spans="1:9" ht="14.25" customHeight="1" x14ac:dyDescent="0.25">
      <c r="A24" s="3"/>
      <c r="B24" s="20" t="s">
        <v>53</v>
      </c>
      <c r="C24" s="14"/>
      <c r="D24" s="3"/>
      <c r="E24" s="3"/>
      <c r="F24" s="3"/>
      <c r="G24" s="15"/>
      <c r="H24" s="18">
        <f t="shared" si="1"/>
        <v>0</v>
      </c>
      <c r="I24" s="12"/>
    </row>
    <row r="25" spans="1:9" ht="14.25" customHeight="1" x14ac:dyDescent="0.25">
      <c r="A25" s="3"/>
      <c r="B25" s="20" t="s">
        <v>54</v>
      </c>
      <c r="C25" s="14"/>
      <c r="D25" s="3"/>
      <c r="E25" s="3"/>
      <c r="F25" s="3"/>
      <c r="G25" s="15"/>
      <c r="H25" s="18">
        <f t="shared" si="1"/>
        <v>0</v>
      </c>
      <c r="I25" s="12"/>
    </row>
    <row r="26" spans="1:9" ht="14.25" customHeight="1" x14ac:dyDescent="0.25">
      <c r="A26" s="3"/>
      <c r="B26" s="20" t="s">
        <v>55</v>
      </c>
      <c r="C26" s="14"/>
      <c r="D26" s="3"/>
      <c r="E26" s="3"/>
      <c r="F26" s="3"/>
      <c r="G26" s="15"/>
      <c r="H26" s="18">
        <f t="shared" si="1"/>
        <v>0</v>
      </c>
      <c r="I26" s="12"/>
    </row>
    <row r="27" spans="1:9" ht="14.25" customHeight="1" x14ac:dyDescent="0.25">
      <c r="A27" s="3"/>
      <c r="B27" s="20" t="s">
        <v>56</v>
      </c>
      <c r="C27" s="14"/>
      <c r="D27" s="3"/>
      <c r="E27" s="3"/>
      <c r="F27" s="3"/>
      <c r="G27" s="15"/>
      <c r="H27" s="18">
        <f t="shared" si="1"/>
        <v>0</v>
      </c>
      <c r="I27" s="12"/>
    </row>
    <row r="28" spans="1:9" ht="14.25" customHeight="1" x14ac:dyDescent="0.25">
      <c r="A28" s="3"/>
      <c r="B28" s="20" t="s">
        <v>57</v>
      </c>
      <c r="C28" s="14"/>
      <c r="D28" s="3"/>
      <c r="E28" s="3"/>
      <c r="F28" s="3"/>
      <c r="G28" s="15"/>
      <c r="H28" s="18">
        <f t="shared" si="1"/>
        <v>0</v>
      </c>
      <c r="I28" s="12"/>
    </row>
    <row r="29" spans="1:9" ht="14.25" customHeight="1" x14ac:dyDescent="0.25">
      <c r="A29" s="3"/>
      <c r="B29" s="20" t="s">
        <v>58</v>
      </c>
      <c r="C29" s="14"/>
      <c r="D29" s="3"/>
      <c r="E29" s="3"/>
      <c r="F29" s="3"/>
      <c r="G29" s="15"/>
      <c r="H29" s="18">
        <f t="shared" si="1"/>
        <v>0</v>
      </c>
      <c r="I29" s="12"/>
    </row>
    <row r="30" spans="1:9" ht="14.25" customHeight="1" x14ac:dyDescent="0.25">
      <c r="A30" s="3"/>
      <c r="B30" s="20" t="s">
        <v>59</v>
      </c>
      <c r="C30" s="14"/>
      <c r="D30" s="3"/>
      <c r="E30" s="3"/>
      <c r="F30" s="3"/>
      <c r="G30" s="15"/>
      <c r="H30" s="18">
        <f t="shared" si="1"/>
        <v>0</v>
      </c>
      <c r="I30" s="12"/>
    </row>
    <row r="31" spans="1:9" ht="14.25" customHeight="1" x14ac:dyDescent="0.25">
      <c r="A31" s="3"/>
      <c r="B31" s="20" t="s">
        <v>60</v>
      </c>
      <c r="C31" s="14"/>
      <c r="D31" s="3"/>
      <c r="E31" s="3"/>
      <c r="F31" s="3"/>
      <c r="G31" s="15"/>
      <c r="H31" s="18">
        <f t="shared" si="1"/>
        <v>0</v>
      </c>
      <c r="I31" s="12"/>
    </row>
    <row r="32" spans="1:9" ht="14.25" customHeight="1" x14ac:dyDescent="0.25">
      <c r="A32" s="3"/>
      <c r="B32" s="20" t="s">
        <v>61</v>
      </c>
      <c r="C32" s="14"/>
      <c r="D32" s="3"/>
      <c r="E32" s="3"/>
      <c r="F32" s="3"/>
      <c r="G32" s="15"/>
      <c r="H32" s="18">
        <f t="shared" si="1"/>
        <v>0</v>
      </c>
      <c r="I32" s="12"/>
    </row>
    <row r="33" spans="1:9" ht="14.25" customHeight="1" x14ac:dyDescent="0.25">
      <c r="A33" s="3"/>
      <c r="B33" s="20" t="s">
        <v>62</v>
      </c>
      <c r="C33" s="14"/>
      <c r="D33" s="3"/>
      <c r="E33" s="3"/>
      <c r="F33" s="3"/>
      <c r="G33" s="15"/>
      <c r="H33" s="18">
        <f t="shared" si="1"/>
        <v>0</v>
      </c>
      <c r="I33" s="12"/>
    </row>
    <row r="34" spans="1:9" ht="14.25" customHeight="1" x14ac:dyDescent="0.25">
      <c r="A34" s="3"/>
      <c r="B34" s="20" t="s">
        <v>63</v>
      </c>
      <c r="C34" s="14"/>
      <c r="D34" s="3"/>
      <c r="E34" s="3"/>
      <c r="F34" s="3"/>
      <c r="G34" s="15"/>
      <c r="H34" s="18">
        <f t="shared" si="1"/>
        <v>0</v>
      </c>
      <c r="I34" s="12"/>
    </row>
    <row r="35" spans="1:9" ht="14.25" customHeight="1" x14ac:dyDescent="0.25">
      <c r="A35" s="3"/>
      <c r="B35" s="20" t="s">
        <v>64</v>
      </c>
      <c r="C35" s="14"/>
      <c r="D35" s="3"/>
      <c r="E35" s="3"/>
      <c r="F35" s="3"/>
      <c r="G35" s="15"/>
      <c r="H35" s="18">
        <f t="shared" si="1"/>
        <v>0</v>
      </c>
      <c r="I35" s="12"/>
    </row>
    <row r="36" spans="1:9" ht="14.25" customHeight="1" x14ac:dyDescent="0.25">
      <c r="A36" s="3"/>
      <c r="B36" s="20" t="s">
        <v>65</v>
      </c>
      <c r="C36" s="14"/>
      <c r="D36" s="3"/>
      <c r="E36" s="3"/>
      <c r="F36" s="3"/>
      <c r="G36" s="15"/>
      <c r="H36" s="18">
        <f t="shared" si="1"/>
        <v>0</v>
      </c>
      <c r="I36" s="12"/>
    </row>
    <row r="37" spans="1:9" ht="14.25" customHeight="1" x14ac:dyDescent="0.25">
      <c r="A37" s="3"/>
      <c r="B37" s="20" t="s">
        <v>66</v>
      </c>
      <c r="C37" s="14"/>
      <c r="D37" s="3"/>
      <c r="E37" s="3"/>
      <c r="F37" s="3"/>
      <c r="G37" s="15"/>
      <c r="H37" s="18">
        <f t="shared" si="1"/>
        <v>0</v>
      </c>
      <c r="I37" s="12"/>
    </row>
    <row r="38" spans="1:9" ht="14.25" customHeight="1" x14ac:dyDescent="0.25">
      <c r="A38" s="3"/>
      <c r="B38" s="20" t="s">
        <v>67</v>
      </c>
      <c r="C38" s="14"/>
      <c r="D38" s="3"/>
      <c r="E38" s="3"/>
      <c r="F38" s="3"/>
      <c r="G38" s="15"/>
      <c r="H38" s="21">
        <f t="shared" si="1"/>
        <v>0</v>
      </c>
      <c r="I38" s="12"/>
    </row>
    <row r="39" spans="1:9" ht="15" customHeight="1" x14ac:dyDescent="0.25">
      <c r="A39" s="3"/>
      <c r="B39" s="110" t="s">
        <v>68</v>
      </c>
      <c r="C39" s="110"/>
      <c r="D39" s="110"/>
      <c r="E39" s="110"/>
      <c r="F39" s="110"/>
      <c r="G39" s="110"/>
      <c r="H39" s="22">
        <f>SUM(H23:H38)</f>
        <v>0</v>
      </c>
      <c r="I39" s="12"/>
    </row>
    <row r="40" spans="1:9" ht="15" customHeight="1" x14ac:dyDescent="0.25">
      <c r="A40" s="3"/>
      <c r="B40" s="111" t="s">
        <v>69</v>
      </c>
      <c r="C40" s="111"/>
      <c r="D40" s="111"/>
      <c r="E40" s="111"/>
      <c r="F40" s="111"/>
      <c r="G40" s="111"/>
      <c r="H40" s="111"/>
      <c r="I40" s="12"/>
    </row>
    <row r="41" spans="1:9" ht="14.25" customHeight="1" x14ac:dyDescent="0.25">
      <c r="A41" s="3"/>
      <c r="B41" s="23" t="s">
        <v>70</v>
      </c>
      <c r="C41" s="14"/>
      <c r="D41" s="3"/>
      <c r="E41" s="3"/>
      <c r="F41" s="3"/>
      <c r="G41" s="15"/>
      <c r="H41" s="18">
        <f t="shared" ref="H41:H50" si="2">G41*F41</f>
        <v>0</v>
      </c>
      <c r="I41" s="12"/>
    </row>
    <row r="42" spans="1:9" ht="14.25" customHeight="1" x14ac:dyDescent="0.25">
      <c r="A42" s="3"/>
      <c r="B42" s="23" t="s">
        <v>71</v>
      </c>
      <c r="C42" s="14"/>
      <c r="D42" s="3"/>
      <c r="E42" s="3"/>
      <c r="F42" s="3"/>
      <c r="G42" s="15"/>
      <c r="H42" s="18">
        <f t="shared" si="2"/>
        <v>0</v>
      </c>
      <c r="I42" s="12"/>
    </row>
    <row r="43" spans="1:9" ht="14.25" customHeight="1" x14ac:dyDescent="0.25">
      <c r="A43" s="3"/>
      <c r="B43" s="23" t="s">
        <v>72</v>
      </c>
      <c r="C43" s="14"/>
      <c r="D43" s="3"/>
      <c r="E43" s="3"/>
      <c r="F43" s="3"/>
      <c r="G43" s="15"/>
      <c r="H43" s="18">
        <f t="shared" si="2"/>
        <v>0</v>
      </c>
      <c r="I43" s="12"/>
    </row>
    <row r="44" spans="1:9" ht="14.25" customHeight="1" x14ac:dyDescent="0.25">
      <c r="A44" s="3"/>
      <c r="B44" s="23" t="s">
        <v>73</v>
      </c>
      <c r="C44" s="14"/>
      <c r="D44" s="3"/>
      <c r="E44" s="3"/>
      <c r="F44" s="3"/>
      <c r="G44" s="15"/>
      <c r="H44" s="18">
        <f t="shared" si="2"/>
        <v>0</v>
      </c>
      <c r="I44" s="12"/>
    </row>
    <row r="45" spans="1:9" ht="14.25" customHeight="1" x14ac:dyDescent="0.25">
      <c r="A45" s="3"/>
      <c r="B45" s="23" t="s">
        <v>74</v>
      </c>
      <c r="C45" s="14"/>
      <c r="D45" s="3"/>
      <c r="E45" s="3"/>
      <c r="F45" s="3"/>
      <c r="G45" s="15"/>
      <c r="H45" s="18">
        <f t="shared" si="2"/>
        <v>0</v>
      </c>
      <c r="I45" s="12"/>
    </row>
    <row r="46" spans="1:9" ht="14.25" customHeight="1" x14ac:dyDescent="0.25">
      <c r="A46" s="3"/>
      <c r="B46" s="23" t="s">
        <v>75</v>
      </c>
      <c r="C46" s="14"/>
      <c r="D46" s="3"/>
      <c r="E46" s="3"/>
      <c r="F46" s="3"/>
      <c r="G46" s="15"/>
      <c r="H46" s="18">
        <f t="shared" si="2"/>
        <v>0</v>
      </c>
      <c r="I46" s="12"/>
    </row>
    <row r="47" spans="1:9" ht="14.25" customHeight="1" x14ac:dyDescent="0.25">
      <c r="A47" s="3"/>
      <c r="B47" s="23" t="s">
        <v>76</v>
      </c>
      <c r="C47" s="14"/>
      <c r="D47" s="3"/>
      <c r="E47" s="3"/>
      <c r="F47" s="3"/>
      <c r="G47" s="15"/>
      <c r="H47" s="18">
        <f t="shared" si="2"/>
        <v>0</v>
      </c>
      <c r="I47" s="12"/>
    </row>
    <row r="48" spans="1:9" ht="14.25" customHeight="1" x14ac:dyDescent="0.25">
      <c r="A48" s="3"/>
      <c r="B48" s="23" t="s">
        <v>77</v>
      </c>
      <c r="C48" s="14"/>
      <c r="D48" s="3"/>
      <c r="E48" s="3"/>
      <c r="F48" s="3"/>
      <c r="G48" s="15"/>
      <c r="H48" s="18">
        <f t="shared" si="2"/>
        <v>0</v>
      </c>
      <c r="I48" s="12"/>
    </row>
    <row r="49" spans="1:9" ht="14.25" customHeight="1" x14ac:dyDescent="0.25">
      <c r="A49" s="3"/>
      <c r="B49" s="23" t="s">
        <v>78</v>
      </c>
      <c r="C49" s="14"/>
      <c r="D49" s="3"/>
      <c r="E49" s="3"/>
      <c r="F49" s="3"/>
      <c r="G49" s="15"/>
      <c r="H49" s="18">
        <f t="shared" si="2"/>
        <v>0</v>
      </c>
      <c r="I49" s="12"/>
    </row>
    <row r="50" spans="1:9" ht="14.25" customHeight="1" x14ac:dyDescent="0.25">
      <c r="A50" s="3"/>
      <c r="B50" s="23" t="s">
        <v>79</v>
      </c>
      <c r="C50" s="14"/>
      <c r="D50" s="3"/>
      <c r="E50" s="3"/>
      <c r="F50" s="3"/>
      <c r="G50" s="15"/>
      <c r="H50" s="21">
        <f t="shared" si="2"/>
        <v>0</v>
      </c>
      <c r="I50" s="12"/>
    </row>
    <row r="51" spans="1:9" ht="15" customHeight="1" x14ac:dyDescent="0.25">
      <c r="A51" s="3"/>
      <c r="B51" s="102" t="s">
        <v>80</v>
      </c>
      <c r="C51" s="102"/>
      <c r="D51" s="102"/>
      <c r="E51" s="102"/>
      <c r="F51" s="102"/>
      <c r="G51" s="102"/>
      <c r="H51" s="19">
        <f>SUM(H41:H50)</f>
        <v>0</v>
      </c>
      <c r="I51" s="12"/>
    </row>
    <row r="52" spans="1:9" ht="15" customHeight="1" x14ac:dyDescent="0.25">
      <c r="A52" s="3"/>
      <c r="B52" s="103" t="s">
        <v>81</v>
      </c>
      <c r="C52" s="103"/>
      <c r="D52" s="103"/>
      <c r="E52" s="103"/>
      <c r="F52" s="103"/>
      <c r="G52" s="103"/>
      <c r="H52" s="103"/>
      <c r="I52" s="12"/>
    </row>
    <row r="53" spans="1:9" ht="14.25" customHeight="1" x14ac:dyDescent="0.25">
      <c r="A53" s="3"/>
      <c r="B53" s="24" t="s">
        <v>82</v>
      </c>
      <c r="C53" s="14"/>
      <c r="D53" s="3"/>
      <c r="E53" s="3"/>
      <c r="F53" s="3"/>
      <c r="G53" s="15"/>
      <c r="H53" s="18">
        <f t="shared" ref="H53:H62" si="3">G53*F53</f>
        <v>0</v>
      </c>
      <c r="I53" s="12"/>
    </row>
    <row r="54" spans="1:9" ht="14.25" customHeight="1" x14ac:dyDescent="0.25">
      <c r="A54" s="3"/>
      <c r="B54" s="24" t="s">
        <v>83</v>
      </c>
      <c r="C54" s="14"/>
      <c r="D54" s="3"/>
      <c r="E54" s="3"/>
      <c r="F54" s="3"/>
      <c r="G54" s="15"/>
      <c r="H54" s="18">
        <f t="shared" si="3"/>
        <v>0</v>
      </c>
      <c r="I54" s="12"/>
    </row>
    <row r="55" spans="1:9" ht="14.25" customHeight="1" x14ac:dyDescent="0.25">
      <c r="A55" s="3"/>
      <c r="B55" s="24" t="s">
        <v>84</v>
      </c>
      <c r="C55" s="14"/>
      <c r="D55" s="3"/>
      <c r="E55" s="3"/>
      <c r="F55" s="3"/>
      <c r="G55" s="15"/>
      <c r="H55" s="18">
        <f t="shared" si="3"/>
        <v>0</v>
      </c>
      <c r="I55" s="12"/>
    </row>
    <row r="56" spans="1:9" ht="14.25" customHeight="1" x14ac:dyDescent="0.25">
      <c r="A56" s="3"/>
      <c r="B56" s="24" t="s">
        <v>85</v>
      </c>
      <c r="C56" s="14"/>
      <c r="D56" s="3"/>
      <c r="E56" s="3"/>
      <c r="F56" s="3"/>
      <c r="G56" s="15"/>
      <c r="H56" s="18">
        <f t="shared" si="3"/>
        <v>0</v>
      </c>
      <c r="I56" s="12"/>
    </row>
    <row r="57" spans="1:9" ht="14.25" customHeight="1" x14ac:dyDescent="0.25">
      <c r="A57" s="3"/>
      <c r="B57" s="24" t="s">
        <v>86</v>
      </c>
      <c r="C57" s="14"/>
      <c r="D57" s="3"/>
      <c r="E57" s="3"/>
      <c r="F57" s="3"/>
      <c r="G57" s="15"/>
      <c r="H57" s="18">
        <f t="shared" si="3"/>
        <v>0</v>
      </c>
      <c r="I57" s="12"/>
    </row>
    <row r="58" spans="1:9" ht="14.25" customHeight="1" x14ac:dyDescent="0.25">
      <c r="A58" s="3"/>
      <c r="B58" s="24" t="s">
        <v>87</v>
      </c>
      <c r="C58" s="14"/>
      <c r="D58" s="3"/>
      <c r="E58" s="3"/>
      <c r="F58" s="3"/>
      <c r="G58" s="15"/>
      <c r="H58" s="18">
        <f t="shared" si="3"/>
        <v>0</v>
      </c>
      <c r="I58" s="12"/>
    </row>
    <row r="59" spans="1:9" ht="14.25" customHeight="1" x14ac:dyDescent="0.25">
      <c r="A59" s="3"/>
      <c r="B59" s="24" t="s">
        <v>88</v>
      </c>
      <c r="C59" s="14"/>
      <c r="D59" s="3"/>
      <c r="E59" s="3"/>
      <c r="F59" s="3"/>
      <c r="G59" s="15"/>
      <c r="H59" s="18">
        <f t="shared" si="3"/>
        <v>0</v>
      </c>
      <c r="I59" s="12"/>
    </row>
    <row r="60" spans="1:9" ht="14.25" customHeight="1" x14ac:dyDescent="0.25">
      <c r="A60" s="3"/>
      <c r="B60" s="24" t="s">
        <v>89</v>
      </c>
      <c r="C60" s="14"/>
      <c r="D60" s="3"/>
      <c r="E60" s="3"/>
      <c r="F60" s="3"/>
      <c r="G60" s="15"/>
      <c r="H60" s="18">
        <f t="shared" si="3"/>
        <v>0</v>
      </c>
      <c r="I60" s="12"/>
    </row>
    <row r="61" spans="1:9" ht="14.25" customHeight="1" x14ac:dyDescent="0.25">
      <c r="A61" s="3"/>
      <c r="B61" s="24" t="s">
        <v>90</v>
      </c>
      <c r="C61" s="14"/>
      <c r="D61" s="3"/>
      <c r="E61" s="3"/>
      <c r="F61" s="3"/>
      <c r="G61" s="15"/>
      <c r="H61" s="18">
        <f t="shared" si="3"/>
        <v>0</v>
      </c>
      <c r="I61" s="12"/>
    </row>
    <row r="62" spans="1:9" ht="14.25" customHeight="1" x14ac:dyDescent="0.25">
      <c r="A62" s="3"/>
      <c r="B62" s="24" t="s">
        <v>91</v>
      </c>
      <c r="C62" s="14"/>
      <c r="D62" s="3"/>
      <c r="E62" s="3"/>
      <c r="F62" s="3"/>
      <c r="G62" s="15"/>
      <c r="H62" s="21">
        <f t="shared" si="3"/>
        <v>0</v>
      </c>
      <c r="I62" s="12"/>
    </row>
    <row r="63" spans="1:9" ht="14.25" customHeight="1" x14ac:dyDescent="0.25">
      <c r="A63" s="3"/>
      <c r="B63" s="104" t="s">
        <v>92</v>
      </c>
      <c r="C63" s="104"/>
      <c r="D63" s="104"/>
      <c r="E63" s="104"/>
      <c r="F63" s="104"/>
      <c r="G63" s="104"/>
      <c r="H63" s="25">
        <f>SUM(H53:H62)</f>
        <v>0</v>
      </c>
      <c r="I63" s="12"/>
    </row>
    <row r="64" spans="1:9" ht="14.25" customHeight="1" x14ac:dyDescent="0.25">
      <c r="A64" s="3"/>
      <c r="B64" s="105" t="s">
        <v>93</v>
      </c>
      <c r="C64" s="105"/>
      <c r="D64" s="105"/>
      <c r="E64" s="105"/>
      <c r="F64" s="105"/>
      <c r="G64" s="105"/>
      <c r="H64" s="26">
        <f>(H21+H39+H51+H63)</f>
        <v>0</v>
      </c>
      <c r="I64" s="12"/>
    </row>
    <row r="65" spans="1:9" ht="14.25" customHeight="1" x14ac:dyDescent="0.25">
      <c r="A65" s="3"/>
      <c r="B65" s="106" t="s">
        <v>94</v>
      </c>
      <c r="C65" s="106"/>
      <c r="D65" s="106"/>
      <c r="E65" s="106"/>
      <c r="F65" s="106"/>
      <c r="G65" s="106"/>
      <c r="H65" s="27">
        <f>7%*H64</f>
        <v>0</v>
      </c>
      <c r="I65" s="28" t="s">
        <v>95</v>
      </c>
    </row>
    <row r="66" spans="1:9" ht="21" customHeight="1" x14ac:dyDescent="0.25">
      <c r="A66" s="3"/>
      <c r="B66" s="101" t="s">
        <v>96</v>
      </c>
      <c r="C66" s="101"/>
      <c r="D66" s="101"/>
      <c r="E66" s="101"/>
      <c r="F66" s="101"/>
      <c r="G66" s="101"/>
      <c r="H66" s="29">
        <f>H64+H65</f>
        <v>0</v>
      </c>
      <c r="I66" s="30"/>
    </row>
    <row r="67" spans="1:9" ht="14.25" customHeight="1" x14ac:dyDescent="0.25">
      <c r="A67" s="3"/>
      <c r="B67" s="3"/>
      <c r="C67" s="3"/>
      <c r="D67" s="3"/>
      <c r="E67" s="3"/>
      <c r="F67" s="3"/>
      <c r="G67" s="3"/>
      <c r="H67" s="7"/>
      <c r="I67" s="3"/>
    </row>
    <row r="68" spans="1:9" ht="14.25" customHeight="1" x14ac:dyDescent="0.25">
      <c r="A68" s="3"/>
      <c r="B68" s="3"/>
      <c r="C68" s="3"/>
      <c r="D68" s="3"/>
      <c r="E68" s="3"/>
      <c r="F68" s="3"/>
      <c r="G68" s="3"/>
      <c r="H68" s="7"/>
      <c r="I68" s="3"/>
    </row>
    <row r="69" spans="1:9" ht="14.25" customHeight="1" x14ac:dyDescent="0.25">
      <c r="A69" s="3"/>
      <c r="B69" s="3"/>
      <c r="C69" s="3"/>
      <c r="D69" s="3"/>
      <c r="E69" s="3"/>
      <c r="F69" s="3"/>
      <c r="G69" s="3"/>
      <c r="H69" s="7"/>
      <c r="I69" s="3"/>
    </row>
    <row r="70" spans="1:9" ht="14.25" customHeight="1" x14ac:dyDescent="0.25">
      <c r="A70" s="3"/>
      <c r="B70" s="3"/>
      <c r="C70" s="3"/>
      <c r="D70" s="3"/>
      <c r="E70" s="3"/>
      <c r="F70" s="3"/>
      <c r="G70" s="3"/>
      <c r="H70" s="7"/>
      <c r="I70" s="3"/>
    </row>
    <row r="71" spans="1:9" ht="14.25" customHeight="1" x14ac:dyDescent="0.25">
      <c r="A71" s="3"/>
      <c r="B71" s="3"/>
      <c r="C71" s="3"/>
      <c r="D71" s="3"/>
      <c r="E71" s="3"/>
      <c r="F71" s="3"/>
      <c r="G71" s="3"/>
      <c r="H71" s="7"/>
      <c r="I71" s="3"/>
    </row>
    <row r="72" spans="1:9" ht="14.25" customHeight="1" x14ac:dyDescent="0.25">
      <c r="A72" s="3"/>
      <c r="B72" s="3"/>
      <c r="C72" s="3"/>
      <c r="D72" s="3"/>
      <c r="E72" s="3"/>
      <c r="F72" s="3"/>
      <c r="G72" s="3"/>
      <c r="H72" s="7"/>
      <c r="I72" s="3"/>
    </row>
    <row r="73" spans="1:9" ht="14.25" customHeight="1" x14ac:dyDescent="0.25">
      <c r="A73" s="3"/>
      <c r="B73" s="3"/>
      <c r="C73" s="3"/>
      <c r="D73" s="3"/>
      <c r="E73" s="3"/>
      <c r="F73" s="3"/>
      <c r="G73" s="3"/>
      <c r="H73" s="7"/>
      <c r="I73" s="3"/>
    </row>
    <row r="74" spans="1:9" ht="14.25" customHeight="1" x14ac:dyDescent="0.25">
      <c r="A74" s="3"/>
      <c r="B74" s="3"/>
      <c r="C74" s="3"/>
      <c r="D74" s="3"/>
      <c r="E74" s="3"/>
      <c r="F74" s="3"/>
      <c r="G74" s="3"/>
      <c r="H74" s="7"/>
      <c r="I74" s="3"/>
    </row>
    <row r="75" spans="1:9" ht="14.25" customHeight="1" x14ac:dyDescent="0.25">
      <c r="A75" s="3"/>
      <c r="B75" s="3"/>
      <c r="C75" s="3"/>
      <c r="D75" s="3"/>
      <c r="E75" s="3"/>
      <c r="F75" s="3"/>
      <c r="G75" s="3"/>
      <c r="H75" s="7"/>
      <c r="I75" s="3"/>
    </row>
    <row r="76" spans="1:9" ht="14.25" customHeight="1" x14ac:dyDescent="0.25">
      <c r="A76" s="3"/>
      <c r="B76" s="3"/>
      <c r="C76" s="3"/>
      <c r="D76" s="3"/>
      <c r="E76" s="3"/>
      <c r="F76" s="3"/>
      <c r="G76" s="3"/>
      <c r="H76" s="7"/>
      <c r="I76" s="3"/>
    </row>
    <row r="77" spans="1:9" ht="14.25" customHeight="1" x14ac:dyDescent="0.25">
      <c r="A77" s="3"/>
      <c r="B77" s="3"/>
      <c r="C77" s="3"/>
      <c r="D77" s="3"/>
      <c r="E77" s="3"/>
      <c r="F77" s="3"/>
      <c r="G77" s="3"/>
      <c r="H77" s="7"/>
      <c r="I77" s="3"/>
    </row>
    <row r="78" spans="1:9" ht="14.25" customHeight="1" x14ac:dyDescent="0.25">
      <c r="A78" s="3"/>
      <c r="B78" s="3"/>
      <c r="C78" s="3"/>
      <c r="D78" s="3"/>
      <c r="E78" s="3"/>
      <c r="F78" s="3"/>
      <c r="G78" s="3"/>
      <c r="H78" s="7"/>
      <c r="I78" s="3"/>
    </row>
    <row r="79" spans="1:9" ht="14.25" customHeight="1" x14ac:dyDescent="0.25">
      <c r="A79" s="3"/>
      <c r="B79" s="3"/>
      <c r="C79" s="3"/>
      <c r="D79" s="3"/>
      <c r="E79" s="3"/>
      <c r="F79" s="3"/>
      <c r="G79" s="3"/>
      <c r="H79" s="7"/>
      <c r="I79" s="3"/>
    </row>
    <row r="80" spans="1:9" ht="14.25" customHeight="1" x14ac:dyDescent="0.25">
      <c r="A80" s="3"/>
      <c r="B80" s="3"/>
      <c r="C80" s="3"/>
      <c r="D80" s="3"/>
      <c r="E80" s="3"/>
      <c r="F80" s="3"/>
      <c r="G80" s="3"/>
      <c r="H80" s="7"/>
      <c r="I80" s="3"/>
    </row>
    <row r="81" spans="1:9" ht="14.25" customHeight="1" x14ac:dyDescent="0.25">
      <c r="A81" s="3"/>
      <c r="B81" s="3"/>
      <c r="C81" s="3"/>
      <c r="D81" s="3"/>
      <c r="E81" s="3"/>
      <c r="F81" s="3"/>
      <c r="G81" s="3"/>
      <c r="H81" s="7"/>
      <c r="I81" s="3"/>
    </row>
    <row r="82" spans="1:9" ht="14.25" customHeight="1" x14ac:dyDescent="0.25">
      <c r="A82" s="3"/>
      <c r="B82" s="3"/>
      <c r="C82" s="3"/>
      <c r="D82" s="3"/>
      <c r="E82" s="3"/>
      <c r="F82" s="3"/>
      <c r="G82" s="3"/>
      <c r="H82" s="7"/>
      <c r="I82" s="3"/>
    </row>
    <row r="83" spans="1:9" ht="14.25" customHeight="1" x14ac:dyDescent="0.25">
      <c r="A83" s="3"/>
      <c r="B83" s="3"/>
      <c r="C83" s="3"/>
      <c r="D83" s="3"/>
      <c r="E83" s="3"/>
      <c r="F83" s="3"/>
      <c r="G83" s="3"/>
      <c r="H83" s="7"/>
      <c r="I83" s="3"/>
    </row>
    <row r="84" spans="1:9" ht="14.25" customHeight="1" x14ac:dyDescent="0.25">
      <c r="A84" s="3"/>
      <c r="B84" s="3"/>
      <c r="C84" s="3"/>
      <c r="D84" s="3"/>
      <c r="E84" s="3"/>
      <c r="F84" s="3"/>
      <c r="G84" s="3"/>
      <c r="H84" s="7"/>
      <c r="I84" s="3"/>
    </row>
    <row r="85" spans="1:9" ht="14.25" customHeight="1" x14ac:dyDescent="0.25">
      <c r="A85" s="3"/>
      <c r="B85" s="3"/>
      <c r="C85" s="3"/>
      <c r="D85" s="3"/>
      <c r="E85" s="3"/>
      <c r="F85" s="3"/>
      <c r="G85" s="3"/>
      <c r="H85" s="7"/>
      <c r="I85" s="3"/>
    </row>
    <row r="86" spans="1:9" ht="14.25" customHeight="1" x14ac:dyDescent="0.25">
      <c r="A86" s="3"/>
      <c r="B86" s="3"/>
      <c r="C86" s="3"/>
      <c r="D86" s="3"/>
      <c r="E86" s="3"/>
      <c r="F86" s="3"/>
      <c r="G86" s="3"/>
      <c r="H86" s="7"/>
      <c r="I86" s="3"/>
    </row>
    <row r="87" spans="1:9" ht="14.25" customHeight="1" x14ac:dyDescent="0.25">
      <c r="A87" s="3"/>
      <c r="B87" s="3"/>
      <c r="C87" s="3"/>
      <c r="D87" s="3"/>
      <c r="E87" s="3"/>
      <c r="F87" s="3"/>
      <c r="G87" s="3"/>
      <c r="H87" s="7"/>
      <c r="I87" s="3"/>
    </row>
    <row r="88" spans="1:9" ht="14.25" customHeight="1" x14ac:dyDescent="0.25">
      <c r="A88" s="3"/>
      <c r="B88" s="3"/>
      <c r="C88" s="3"/>
      <c r="D88" s="3"/>
      <c r="E88" s="3"/>
      <c r="F88" s="3"/>
      <c r="G88" s="3"/>
      <c r="H88" s="7"/>
      <c r="I88" s="3"/>
    </row>
    <row r="89" spans="1:9" ht="14.25" customHeight="1" x14ac:dyDescent="0.25">
      <c r="A89" s="3"/>
      <c r="B89" s="3"/>
      <c r="C89" s="3"/>
      <c r="D89" s="3"/>
      <c r="E89" s="3"/>
      <c r="F89" s="3"/>
      <c r="G89" s="3"/>
      <c r="H89" s="7"/>
      <c r="I89" s="3"/>
    </row>
    <row r="90" spans="1:9" ht="14.25" customHeight="1" x14ac:dyDescent="0.25">
      <c r="A90" s="3"/>
      <c r="B90" s="3"/>
      <c r="C90" s="3"/>
      <c r="D90" s="3"/>
      <c r="E90" s="3"/>
      <c r="F90" s="3"/>
      <c r="G90" s="3"/>
      <c r="H90" s="7"/>
      <c r="I90" s="3"/>
    </row>
  </sheetData>
  <mergeCells count="18">
    <mergeCell ref="B2:C2"/>
    <mergeCell ref="D2:F2"/>
    <mergeCell ref="H2:I5"/>
    <mergeCell ref="B3:C3"/>
    <mergeCell ref="D3:F3"/>
    <mergeCell ref="B4:C4"/>
    <mergeCell ref="D4:F4"/>
    <mergeCell ref="B10:H10"/>
    <mergeCell ref="B21:G21"/>
    <mergeCell ref="B22:H22"/>
    <mergeCell ref="B39:G39"/>
    <mergeCell ref="B40:H40"/>
    <mergeCell ref="B66:G66"/>
    <mergeCell ref="B51:G51"/>
    <mergeCell ref="B52:H52"/>
    <mergeCell ref="B63:G63"/>
    <mergeCell ref="B64:G64"/>
    <mergeCell ref="B65:G65"/>
  </mergeCells>
  <pageMargins left="0.7" right="0.7" top="0.75" bottom="0.75" header="0.3" footer="0.511811023622047"/>
  <pageSetup orientation="landscape" horizontalDpi="300" verticalDpi="300"/>
  <headerFooter>
    <oddHeader>&amp;L&amp;"Barlow ,Regular"Annex 2 - Budget</oddHeader>
  </headerFooter>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Επικύρωση!$B$2:$B$4</xm:f>
          </x14:formula1>
          <x14:formula2>
            <xm:f>0</xm:f>
          </x14:formula2>
          <xm:sqref>C11:C20 C23:C38 C41:C50 C53:C62</xm:sqref>
        </x14:dataValidation>
        <x14:dataValidation type="list" allowBlank="1" showInputMessage="1" showErrorMessage="1" xr:uid="{00000000-0002-0000-0100-000001000000}">
          <x14:formula1>
            <xm:f>Επικύρωση!$E$2:$E$2</xm:f>
          </x14:formula1>
          <x14:formula2>
            <xm:f>0</xm:f>
          </x14:formula2>
          <xm:sqref>E11:E20</xm:sqref>
        </x14:dataValidation>
        <x14:dataValidation type="list" allowBlank="1" showInputMessage="1" showErrorMessage="1" xr:uid="{00000000-0002-0000-0100-000002000000}">
          <x14:formula1>
            <xm:f>Επικύρωση!$K$2:$K$3</xm:f>
          </x14:formula1>
          <x14:formula2>
            <xm:f>0</xm:f>
          </x14:formula2>
          <xm:sqref>C6</xm:sqref>
        </x14:dataValidation>
        <x14:dataValidation type="list" allowBlank="1" showInputMessage="1" showErrorMessage="1" xr:uid="{6DC95AAD-EE39-4660-A29B-7E66BC058A33}">
          <x14:formula1>
            <xm:f>Επικύρωση!$E$2:$E$7</xm:f>
          </x14:formula1>
          <xm:sqref>E23:E38 E41:E50 E53:E62</xm:sqref>
        </x14:dataValidation>
        <x14:dataValidation type="list" allowBlank="1" showInputMessage="1" showErrorMessage="1" xr:uid="{93B00E92-B26E-466B-AC2D-AC5232C35130}">
          <x14:formula1>
            <xm:f>Επικύρωση!$M$2:$M$5</xm:f>
          </x14:formula1>
          <xm:sqref>C7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3"/>
  <sheetViews>
    <sheetView zoomScaleNormal="100" workbookViewId="0">
      <selection activeCell="J17" sqref="A17:J18"/>
    </sheetView>
  </sheetViews>
  <sheetFormatPr defaultColWidth="8.5703125" defaultRowHeight="15" outlineLevelRow="1" x14ac:dyDescent="0.25"/>
  <cols>
    <col min="1" max="1" width="3" customWidth="1"/>
    <col min="2" max="2" width="14.5703125" bestFit="1" customWidth="1"/>
    <col min="3" max="3" width="24.85546875" customWidth="1"/>
    <col min="4" max="4" width="6.85546875" customWidth="1"/>
    <col min="5" max="5" width="6.5703125" customWidth="1"/>
    <col min="6" max="6" width="4.5703125" customWidth="1"/>
    <col min="7" max="7" width="2.42578125" customWidth="1"/>
    <col min="8" max="8" width="23.85546875" customWidth="1"/>
    <col min="9" max="9" width="24.7109375" customWidth="1"/>
    <col min="10" max="10" width="21.5703125" customWidth="1"/>
    <col min="11" max="11" width="28.42578125" customWidth="1"/>
    <col min="12" max="12" width="2.42578125" customWidth="1"/>
    <col min="13" max="13" width="34.140625" customWidth="1"/>
    <col min="14" max="14" width="2.42578125" customWidth="1"/>
    <col min="15" max="15" width="28.7109375" customWidth="1"/>
    <col min="16" max="16" width="29.5703125" customWidth="1"/>
    <col min="17" max="17" width="27.42578125" customWidth="1"/>
  </cols>
  <sheetData>
    <row r="1" spans="1:17" ht="15" customHeight="1" x14ac:dyDescent="0.25">
      <c r="A1" s="3"/>
      <c r="B1" s="3"/>
      <c r="C1" s="3"/>
      <c r="D1" s="3"/>
      <c r="E1" s="3"/>
      <c r="F1" s="3"/>
      <c r="G1" s="3"/>
      <c r="H1" s="3"/>
      <c r="I1" s="3"/>
      <c r="J1" s="3"/>
      <c r="K1" s="3"/>
      <c r="L1" s="3"/>
      <c r="M1" s="3"/>
    </row>
    <row r="2" spans="1:17" ht="15" customHeight="1" x14ac:dyDescent="0.25">
      <c r="A2" s="3"/>
      <c r="B2" s="112" t="s">
        <v>24</v>
      </c>
      <c r="C2" s="112"/>
      <c r="D2" s="113" t="s">
        <v>25</v>
      </c>
      <c r="E2" s="113"/>
      <c r="F2" s="113"/>
      <c r="G2" s="3"/>
      <c r="J2" s="114" t="s">
        <v>26</v>
      </c>
      <c r="K2" s="114"/>
      <c r="L2" s="3"/>
      <c r="M2" s="3"/>
    </row>
    <row r="3" spans="1:17" ht="15" customHeight="1" x14ac:dyDescent="0.25">
      <c r="A3" s="3"/>
      <c r="B3" s="112" t="s">
        <v>27</v>
      </c>
      <c r="C3" s="112"/>
      <c r="D3" s="115" t="s">
        <v>28</v>
      </c>
      <c r="E3" s="115"/>
      <c r="F3" s="115"/>
      <c r="G3" s="3"/>
      <c r="J3" s="114"/>
      <c r="K3" s="114"/>
      <c r="L3" s="3"/>
      <c r="M3" s="3"/>
    </row>
    <row r="4" spans="1:17" ht="31.5" customHeight="1" x14ac:dyDescent="0.25">
      <c r="A4" s="3"/>
      <c r="B4" s="112" t="s">
        <v>29</v>
      </c>
      <c r="C4" s="112"/>
      <c r="D4" s="116" t="s">
        <v>30</v>
      </c>
      <c r="E4" s="116"/>
      <c r="F4" s="116"/>
      <c r="G4" s="3"/>
      <c r="J4" s="114"/>
      <c r="K4" s="114"/>
      <c r="L4" s="3"/>
      <c r="M4" s="3"/>
    </row>
    <row r="5" spans="1:17" ht="15" customHeight="1" x14ac:dyDescent="0.25">
      <c r="A5" s="3"/>
      <c r="B5" s="3"/>
      <c r="C5" s="3"/>
      <c r="D5" s="3"/>
      <c r="E5" s="3"/>
      <c r="F5" s="3"/>
      <c r="G5" s="3"/>
      <c r="J5" s="114"/>
      <c r="K5" s="114"/>
      <c r="L5" s="3"/>
      <c r="M5" s="3"/>
    </row>
    <row r="6" spans="1:17" ht="15" customHeight="1" x14ac:dyDescent="0.25">
      <c r="A6" s="3"/>
      <c r="B6" s="4" t="s">
        <v>125</v>
      </c>
      <c r="C6" s="5"/>
      <c r="D6" s="3"/>
      <c r="E6" s="3"/>
      <c r="F6" s="3"/>
      <c r="G6" s="3"/>
      <c r="H6" s="6"/>
      <c r="I6" s="6"/>
      <c r="J6" s="3"/>
      <c r="K6" s="3"/>
      <c r="L6" s="3"/>
      <c r="M6" s="3"/>
    </row>
    <row r="7" spans="1:17" ht="15" customHeight="1" x14ac:dyDescent="0.25">
      <c r="A7" s="3"/>
      <c r="B7" s="3"/>
      <c r="C7" s="3"/>
      <c r="D7" s="3"/>
      <c r="E7" s="3"/>
      <c r="F7" s="3"/>
      <c r="G7" s="3"/>
      <c r="H7" s="3"/>
      <c r="I7" s="3"/>
      <c r="J7" s="3"/>
      <c r="K7" s="3"/>
      <c r="L7" s="3"/>
      <c r="M7" s="3"/>
    </row>
    <row r="8" spans="1:17" ht="14.25" customHeight="1" x14ac:dyDescent="0.25">
      <c r="A8" s="3"/>
      <c r="B8" s="3"/>
      <c r="C8" s="3"/>
      <c r="D8" s="3"/>
      <c r="E8" s="3"/>
      <c r="F8" s="3"/>
      <c r="G8" s="3"/>
      <c r="H8" s="120" t="s">
        <v>97</v>
      </c>
      <c r="I8" s="120"/>
      <c r="J8" s="120"/>
      <c r="K8" s="120"/>
      <c r="L8" s="31"/>
      <c r="M8" s="3"/>
    </row>
    <row r="9" spans="1:17" ht="28.5" customHeight="1" outlineLevel="1" x14ac:dyDescent="0.25">
      <c r="A9" s="3"/>
      <c r="B9" s="3"/>
      <c r="C9" s="3"/>
      <c r="D9" s="3"/>
      <c r="E9" s="3"/>
      <c r="F9" s="3"/>
      <c r="G9" s="3"/>
      <c r="H9" s="32" t="s">
        <v>98</v>
      </c>
      <c r="I9" s="33" t="s">
        <v>99</v>
      </c>
      <c r="J9" s="33" t="s">
        <v>15</v>
      </c>
      <c r="K9" s="34" t="s">
        <v>20</v>
      </c>
      <c r="L9" s="3"/>
      <c r="M9" s="35" t="s">
        <v>100</v>
      </c>
      <c r="O9" s="84" t="s">
        <v>129</v>
      </c>
      <c r="P9" s="84" t="s">
        <v>128</v>
      </c>
      <c r="Q9" s="84" t="s">
        <v>101</v>
      </c>
    </row>
    <row r="10" spans="1:17" ht="24" customHeight="1" x14ac:dyDescent="0.25">
      <c r="A10" s="3"/>
      <c r="B10" s="121" t="s">
        <v>11</v>
      </c>
      <c r="C10" s="121"/>
      <c r="D10" s="121"/>
      <c r="E10" s="121"/>
      <c r="F10" s="121"/>
      <c r="G10" s="121"/>
      <c r="H10" s="36">
        <f>SUM(I10:K10)</f>
        <v>0</v>
      </c>
      <c r="I10" s="37">
        <f>SUMIF(Προϋπολογισμός!$C$11:$C$20,'Ανακεφαλαίωση Προϋπολογισμού'!$I$9,Προϋπολογισμός!$H$11:$H$20)</f>
        <v>0</v>
      </c>
      <c r="J10" s="37">
        <f>SUMIF(Προϋπολογισμός!C$11:C$20,'Ανακεφαλαίωση Προϋπολογισμού'!J$9,Προϋπολογισμός!H$11:H$20)</f>
        <v>0</v>
      </c>
      <c r="K10" s="38">
        <f>SUMIF(Προϋπολογισμός!$C$11:$C$20,'Ανακεφαλαίωση Προϋπολογισμού'!$K$9,Προϋπολογισμός!$H$11:$H$20)</f>
        <v>0</v>
      </c>
      <c r="L10" s="39"/>
      <c r="M10" s="53" t="str">
        <f>IF(H10&lt;=H14*80%,"OK","ΜΕΙΩΣΤΕ ΤΟ ΚΟΣΤΟΣ ΑΝΘΡΩΠΙΝΩΝ ΠΟΡΩΝ")</f>
        <v>OK</v>
      </c>
      <c r="N10" s="40"/>
      <c r="O10" s="58" t="str">
        <f>IF(I10&lt;=I14*80%,"OK","ΜΕΙΩΣΤΕ ΤΟ ΚΟΣΤΟΣ HR ΤΟΥ ΕΠΙΚΕΦΑΛΗΣ")</f>
        <v>OK</v>
      </c>
      <c r="P10" s="83" t="str">
        <f>IF(J10&lt;=J14*80%,"OK","ΜΕΙΩΣΤΕ ΤΟ ΚΟΣΤΟΣ HR ΤΟΥ ΣΥΝΑΙΤΟΥΝΤΑ 1")</f>
        <v>OK</v>
      </c>
      <c r="Q10" s="58" t="str">
        <f>IF(K10&lt;=K14*80%,"OK","ΜΕΙΩΣΤΕ ΤΟ ΚΟΣΤΟΣ HR ΤΟΥ ΣΥΝΑΙΤΟΥΝΤΑ 2")</f>
        <v>OK</v>
      </c>
    </row>
    <row r="11" spans="1:17" ht="20.25" customHeight="1" x14ac:dyDescent="0.25">
      <c r="A11" s="3"/>
      <c r="B11" s="122" t="s">
        <v>51</v>
      </c>
      <c r="C11" s="122"/>
      <c r="D11" s="122"/>
      <c r="E11" s="122"/>
      <c r="F11" s="122"/>
      <c r="G11" s="122"/>
      <c r="H11" s="41">
        <f>SUM(I11:K11)</f>
        <v>0</v>
      </c>
      <c r="I11" s="42">
        <f>SUMIF(Προϋπολογισμός!$C23:$C$38,'Ανακεφαλαίωση Προϋπολογισμού'!$I$9,Προϋπολογισμός!$H$23:$H$38)</f>
        <v>0</v>
      </c>
      <c r="J11" s="42">
        <f>SUMIF(Προϋπολογισμός!$C23:$C$38,'Ανακεφαλαίωση Προϋπολογισμού'!$J$9,Προϋπολογισμός!$H$23:$H$38)</f>
        <v>0</v>
      </c>
      <c r="K11" s="42">
        <f>SUMIF(Προϋπολογισμός!$C23:$C$38,'Ανακεφαλαίωση Προϋπολογισμού'!$K$9,Προϋπολογισμός!$H$23:$H$38)</f>
        <v>0</v>
      </c>
      <c r="L11" s="39"/>
      <c r="M11" s="3"/>
    </row>
    <row r="12" spans="1:17" ht="20.25" customHeight="1" x14ac:dyDescent="0.25">
      <c r="A12" s="3"/>
      <c r="B12" s="123" t="s">
        <v>69</v>
      </c>
      <c r="C12" s="123"/>
      <c r="D12" s="123"/>
      <c r="E12" s="123"/>
      <c r="F12" s="123"/>
      <c r="G12" s="123"/>
      <c r="H12" s="43">
        <f>SUM(I12:K12)</f>
        <v>0</v>
      </c>
      <c r="I12" s="44">
        <f>SUMIF(Προϋπολογισμός!$C$41:$C$50,'Ανακεφαλαίωση Προϋπολογισμού'!$I$9,Προϋπολογισμός!$H$41:$H$50)</f>
        <v>0</v>
      </c>
      <c r="J12" s="44">
        <f>SUMIF(Προϋπολογισμός!$C$41:$C$50,'Ανακεφαλαίωση Προϋπολογισμού'!$J$9,Προϋπολογισμός!$H$41:$H$50)</f>
        <v>0</v>
      </c>
      <c r="K12" s="44">
        <f>SUMIF(Προϋπολογισμός!$C$41:$C$50,'Ανακεφαλαίωση Προϋπολογισμού'!$K$9,Προϋπολογισμός!$H$41:$H$50)</f>
        <v>0</v>
      </c>
      <c r="L12" s="39"/>
      <c r="M12" s="3"/>
    </row>
    <row r="13" spans="1:17" ht="20.25" customHeight="1" x14ac:dyDescent="0.25">
      <c r="A13" s="3"/>
      <c r="B13" s="124" t="s">
        <v>81</v>
      </c>
      <c r="C13" s="124"/>
      <c r="D13" s="124"/>
      <c r="E13" s="124"/>
      <c r="F13" s="124"/>
      <c r="G13" s="124"/>
      <c r="H13" s="45">
        <f>SUM(I13:K13)</f>
        <v>0</v>
      </c>
      <c r="I13" s="46">
        <f>SUMIF(Προϋπολογισμός!$C$53:$C$62,'Ανακεφαλαίωση Προϋπολογισμού'!$I$9,Προϋπολογισμός!$H$53:$H$62)</f>
        <v>0</v>
      </c>
      <c r="J13" s="46">
        <f>SUMIF(Προϋπολογισμός!$C$53:$C$62,'Ανακεφαλαίωση Προϋπολογισμού'!$J$9,Προϋπολογισμός!$H$53:$H$62)</f>
        <v>0</v>
      </c>
      <c r="K13" s="46">
        <f>SUMIF(Προϋπολογισμός!$C$53:$C$62,'Ανακεφαλαίωση Προϋπολογισμού'!$K$9,Προϋπολογισμός!$H$53:$H$62)</f>
        <v>0</v>
      </c>
      <c r="L13" s="39"/>
      <c r="M13" s="3"/>
    </row>
    <row r="14" spans="1:17" ht="14.25" customHeight="1" x14ac:dyDescent="0.25">
      <c r="A14" s="3"/>
      <c r="B14" s="117" t="s">
        <v>93</v>
      </c>
      <c r="C14" s="117"/>
      <c r="D14" s="117"/>
      <c r="E14" s="117"/>
      <c r="F14" s="117"/>
      <c r="G14" s="117"/>
      <c r="H14" s="47">
        <f>SUM(I14:K14)</f>
        <v>0</v>
      </c>
      <c r="I14" s="48">
        <f>SUM(I10:I13)</f>
        <v>0</v>
      </c>
      <c r="J14" s="48">
        <f>SUM(J10:J13)</f>
        <v>0</v>
      </c>
      <c r="K14" s="49">
        <f>SUM(K10:K13)</f>
        <v>0</v>
      </c>
      <c r="L14" s="39"/>
      <c r="M14" s="3"/>
    </row>
    <row r="15" spans="1:17" ht="27.75" customHeight="1" x14ac:dyDescent="0.25">
      <c r="A15" s="3"/>
      <c r="B15" s="118" t="s">
        <v>102</v>
      </c>
      <c r="C15" s="118"/>
      <c r="D15" s="118"/>
      <c r="E15" s="118"/>
      <c r="F15" s="118"/>
      <c r="G15" s="118"/>
      <c r="H15" s="50">
        <f>+Προϋπολογισμός!H65</f>
        <v>0</v>
      </c>
      <c r="I15" s="51"/>
      <c r="J15" s="51"/>
      <c r="K15" s="52"/>
      <c r="L15" s="3"/>
      <c r="M15" s="53" t="str">
        <f>IF(H15&lt;=H14*7%,"OK","ΜΕΙΩΣΤΕ ΤΙΣ ΔΙΟΙΚΗΤΙΚΕΣ/ΕΜΜΕΣΕΣ ΔΑΠΑΝΕΣ")</f>
        <v>OK</v>
      </c>
    </row>
    <row r="16" spans="1:17" ht="35.25" customHeight="1" thickBot="1" x14ac:dyDescent="0.3">
      <c r="A16" s="3"/>
      <c r="B16" s="119" t="s">
        <v>96</v>
      </c>
      <c r="C16" s="119"/>
      <c r="D16" s="119"/>
      <c r="E16" s="119"/>
      <c r="F16" s="119"/>
      <c r="G16" s="119"/>
      <c r="H16" s="54">
        <f>H14+H15</f>
        <v>0</v>
      </c>
      <c r="I16" s="55"/>
      <c r="J16" s="55"/>
      <c r="K16" s="56"/>
      <c r="L16" s="57"/>
      <c r="M16" s="58" t="str">
        <f>_xlfn.IFS(H16&lt;5000,"Ο ΑΙΤΟΥΜΕΝΟΣ ΠΡΟΫΠΟΛΟΓΙΣΜΟΣ ΕΙΝΑΙ ΠΟΛΥ ΧΑΜΗΛΟΣ",AND(H16&gt;=5000,H16&lt;=50000),"OK",H16&gt;50000,"Ο ΑΙΤΟΥΜΕΝΟΣ ΠΡΟΫΠΟΛΟΓΙΣΜΟΣ ΕΙΝΑΙ ΠΟΛΥ ΥΨΗΛΟΣ")</f>
        <v>Ο ΑΙΤΟΥΜΕΝΟΣ ΠΡΟΫΠΟΛΟΓΙΣΜΟΣ ΕΙΝΑΙ ΠΟΛΥ ΧΑΜΗΛΟΣ</v>
      </c>
    </row>
    <row r="17" spans="1:13" ht="54" customHeight="1" thickBot="1" x14ac:dyDescent="0.3">
      <c r="A17" s="3"/>
      <c r="B17" s="119" t="s">
        <v>152</v>
      </c>
      <c r="C17" s="119"/>
      <c r="D17" s="119"/>
      <c r="E17" s="119"/>
      <c r="F17" s="119"/>
      <c r="G17" s="119"/>
      <c r="H17" s="54">
        <f>Προϋπολογισμός!$C$7</f>
        <v>0</v>
      </c>
      <c r="I17" s="58" t="str">
        <f>IF(Προϋπολογισμός!$C$7="","ΕΠΙΛΕΞΤΕ ΤΟ ΑΙΤΟΥΜΕΝΟ ΠΟΣΟ ΣΤΟ ΦΥΛΛΟ ΠΡΟΫΠΟΛΟΓΙΣΜΟΣ",IF(H16=Προϋπολογισμός!$C$7,"OK",IF(H16&gt;Προϋπολογισμός!$C$7,"Ο ΠΡΟΫΠΟΛΟΓΙΣΜΟΣ ΥΠΕΡΒΑΙΝΕΙ ΤΟ ΑΙΤΟΥΜΕΝΟ ΠΟΣΟ ΚΑΤΑ "&amp;TEXT(H16-Προϋπολογισμός!$C$7,"#.##0")&amp;" €","Ο ΠΡΟΫΠΟΛΟΓΙΣΜΟΣ ΥΠΟΛΕΙΠΕΤΑΙ ΤΟΥ ΑΙΤΟΥΜΕΝΟΥ ΠΟΣΟΥ ΚΑΤΑ "&amp;TEXT(Προϋπολογισμός!$C$7-H16,"#.##0")&amp;" €")))</f>
        <v>ΕΠΙΛΕΞΤΕ ΤΟ ΑΙΤΟΥΜΕΝΟ ΠΟΣΟ ΣΤΟ ΦΥΛΛΟ ΠΡΟΫΠΟΛΟΓΙΣΜΟΣ</v>
      </c>
      <c r="J17" s="3"/>
      <c r="K17" s="3"/>
      <c r="L17" s="3"/>
      <c r="M17" s="3"/>
    </row>
    <row r="18" spans="1:13" ht="15" customHeight="1" thickBot="1" x14ac:dyDescent="0.3">
      <c r="A18" s="3"/>
      <c r="B18" s="3"/>
      <c r="C18" s="3"/>
      <c r="D18" s="3"/>
      <c r="E18" s="3"/>
      <c r="F18" s="3"/>
      <c r="G18" s="3"/>
      <c r="H18" s="3"/>
      <c r="I18" s="3"/>
      <c r="J18" s="3"/>
      <c r="K18" s="3"/>
      <c r="L18" s="3"/>
      <c r="M18" s="3"/>
    </row>
    <row r="19" spans="1:13" ht="144" customHeight="1" x14ac:dyDescent="0.25">
      <c r="A19" s="3"/>
      <c r="B19" s="3"/>
      <c r="C19" s="3"/>
      <c r="D19" s="3"/>
      <c r="E19" s="3"/>
      <c r="F19" s="3"/>
      <c r="G19" s="3"/>
      <c r="H19" s="58" t="str">
        <f>IFERROR(IF(40%*AVERAGE('ΟΙΚΟΝΟΜΙΚΑ ΣΤΟΙΧΕΙΑ'!D6:E6)&gt;='Ανακεφαλαίωση Προϋπολογισμού'!H16,"OK","Ο ΣΥΝΟΛΙΚΟΣ ΑΙΤΟΥΜΕΝΟΣ ΠΡΟΫΠΟΛΟΓΙΣΜΟΣ ΕΙΝΑΙ ΠΟΛΥ ΥΨΗΛΟΣ ΣΕ ΣΧΕΣΗ ΜΕ ΤΟ ΜΕΣΟ ΟΡΟ ΕΣΟΔΩΝ"), "ΣΥΜΠΛΗΡΩΣΤΕ ΤΑ ΟΙΚΟΝΟΜΙΚΑ ΣΤΟΙΧΕΙΑ")</f>
        <v>OK</v>
      </c>
      <c r="I19" s="58" t="str">
        <f>IFERROR(IF(40%*AVERAGE('ΟΙΚΟΝΟΜΙΚΑ ΣΤΟΙΧΕΙΑ'!D3:E3)&gt;='Ανακεφαλαίωση Προϋπολογισμού'!I14,"OK","ΤΟ ΣΤΟΙΧΕΙΟ ΠΡΟΫΠΟΛΟΓΙΣΜΟΥ ΤΟΥ ΕΠΙΚΕΦΑΛΗΣ ΑΙΤΟΥΝΤΑ ΕΙΝΑΙ ΠΟΛΥ ΥΨΗΛΟ ΣΕ ΣΧΕΣΗ ΜΕ ΤΟ ΜΕΣΟ ΟΡΟ ΕΣΟΔΩΝ"), "ΣΥΜΠΛΗΡΩΣΤΕ ΤΑ ΟΙΚΟΝΟΜΙΚΑ ΣΤΟΙΧΕΙΑ")</f>
        <v>ΣΥΜΠΛΗΡΩΣΤΕ ΤΑ ΟΙΚΟΝΟΜΙΚΑ ΣΤΟΙΧΕΙΑ</v>
      </c>
      <c r="J19" s="58" t="str">
        <f>IFERROR(IF(40%*AVERAGE('ΟΙΚΟΝΟΜΙΚΑ ΣΤΟΙΧΕΙΑ'!D4:E4)&gt;='Ανακεφαλαίωση Προϋπολογισμού'!J14,"OK","ΤΟ ΣΤΟΙΧΕΙΟ ΠΡΟΫΠΟΛΟΓΙΣΜΟΥ ΤΟΥ ΣΥΝΑΙΤΟΥΝΤΑ 1 ΕΙΝΑΙ ΠΟΛΥ ΥΨΗΛΟ ΣΕ ΣΧΕΣΗ ΜΕ ΤΟΝ ΔΙΚΟ ΤΟΥ ΜΕΣΟ ΟΡΟ ΕΣΟΔΩΝ"), "ΣΥΜΠΛΗΡΩΣΤΕ ΤΑ ΟΙΚΟΝΟΜΙΚΑ ΣΤΟΙΧΕΙΑ")</f>
        <v>ΣΥΜΠΛΗΡΩΣΤΕ ΤΑ ΟΙΚΟΝΟΜΙΚΑ ΣΤΟΙΧΕΙΑ</v>
      </c>
      <c r="K19" s="58" t="str">
        <f>IFERROR(IF(40%*AVERAGE('ΟΙΚΟΝΟΜΙΚΑ ΣΤΟΙΧΕΙΑ'!D5:E5)&gt;=K14,"OK","ΤΟ ΣΤΟΙΧΕΙΟ ΠΡΟΫΠΟΛΟΓΙΣΜΟΥ ΤΟΥ ΣΥΝΑΙΤΟΥΝΤΑ 2 ΕΙΝΑΙ ΠΟΛΥ ΥΨΗΛΟ ΣΕ ΣΧΕΣΗ ΜΕ ΤΟΝ ΔΙΚΟ ΤΟΥ ΜΕΣΟ ΟΡΟ ΕΣΟΔΩΝ"), "ΣΥΜΠΛΗΡΩΣΤΕ ΤΑ ΟΙΚΟΝΟΜΙΚΑ ΣΤΟΙΧΕΙΑ")</f>
        <v>ΣΥΜΠΛΗΡΩΣΤΕ ΤΑ ΟΙΚΟΝΟΜΙΚΑ ΣΤΟΙΧΕΙΑ</v>
      </c>
      <c r="L19" s="3"/>
      <c r="M19" s="3"/>
    </row>
    <row r="20" spans="1:13" ht="14.25" customHeight="1" x14ac:dyDescent="0.25">
      <c r="A20" s="3"/>
      <c r="B20" s="3"/>
      <c r="C20" s="3"/>
      <c r="D20" s="3"/>
      <c r="E20" s="3"/>
      <c r="F20" s="3"/>
      <c r="G20" s="3"/>
      <c r="H20" s="31"/>
      <c r="I20" s="3"/>
      <c r="J20" s="3"/>
      <c r="K20" s="3"/>
      <c r="L20" s="3"/>
      <c r="M20" s="3"/>
    </row>
    <row r="21" spans="1:13" ht="14.25" customHeight="1" x14ac:dyDescent="0.25">
      <c r="A21" s="3"/>
      <c r="B21" s="3"/>
      <c r="C21" s="3"/>
      <c r="D21" s="3"/>
      <c r="E21" s="3"/>
      <c r="F21" s="3"/>
      <c r="G21" s="3"/>
      <c r="H21" s="3"/>
      <c r="I21" s="3"/>
      <c r="J21" s="3"/>
      <c r="K21" s="3"/>
      <c r="L21" s="3"/>
      <c r="M21" s="3"/>
    </row>
    <row r="22" spans="1:13" ht="14.25" customHeight="1" x14ac:dyDescent="0.25">
      <c r="A22" s="3"/>
      <c r="B22" s="3"/>
      <c r="C22" s="3"/>
      <c r="D22" s="3"/>
      <c r="E22" s="3"/>
      <c r="F22" s="3"/>
      <c r="G22" s="3"/>
      <c r="H22" s="3"/>
      <c r="I22" s="3"/>
      <c r="J22" s="3"/>
      <c r="K22" s="3"/>
      <c r="L22" s="3"/>
      <c r="M22" s="3"/>
    </row>
    <row r="23" spans="1:13" ht="14.25" customHeight="1" x14ac:dyDescent="0.25">
      <c r="A23" s="3"/>
      <c r="B23" s="3"/>
      <c r="C23" s="3"/>
      <c r="D23" s="3"/>
      <c r="E23" s="3"/>
      <c r="F23" s="3"/>
      <c r="G23" s="3"/>
      <c r="H23" s="3"/>
      <c r="I23" s="3"/>
      <c r="J23" s="3"/>
      <c r="K23" s="3"/>
      <c r="L23" s="3"/>
      <c r="M23" s="82"/>
    </row>
  </sheetData>
  <mergeCells count="16">
    <mergeCell ref="B17:G17"/>
    <mergeCell ref="B2:C2"/>
    <mergeCell ref="D2:F2"/>
    <mergeCell ref="J2:K5"/>
    <mergeCell ref="B3:C3"/>
    <mergeCell ref="D3:F3"/>
    <mergeCell ref="B4:C4"/>
    <mergeCell ref="D4:F4"/>
    <mergeCell ref="B14:G14"/>
    <mergeCell ref="B15:G15"/>
    <mergeCell ref="B16:G16"/>
    <mergeCell ref="H8:K8"/>
    <mergeCell ref="B10:G10"/>
    <mergeCell ref="B11:G11"/>
    <mergeCell ref="B12:G12"/>
    <mergeCell ref="B13:G13"/>
  </mergeCells>
  <conditionalFormatting sqref="H19:K19">
    <cfRule type="containsText" dxfId="16" priority="3" operator="containsText" text="REDUCE ADMINISTRATIVE/INDIRECT COSTS">
      <formula>NOT(ISERROR(SEARCH("REDUCE ADMINISTRATIVE/INDIRECT COSTS",H19)))</formula>
    </cfRule>
    <cfRule type="containsText" dxfId="15" priority="4" operator="containsText" text="OK">
      <formula>NOT(ISERROR(SEARCH("OK",H19)))</formula>
    </cfRule>
  </conditionalFormatting>
  <conditionalFormatting sqref="M10">
    <cfRule type="containsText" dxfId="14" priority="9" operator="containsText" text="REDUCE ADMINISTRATIVE/INDIRECT COSTS">
      <formula>NOT(ISERROR(SEARCH("REDUCE ADMINISTRATIVE/INDIRECT COSTS",M10)))</formula>
    </cfRule>
    <cfRule type="containsText" dxfId="13" priority="10" operator="containsText" text="OK">
      <formula>NOT(ISERROR(SEARCH("OK",M10)))</formula>
    </cfRule>
  </conditionalFormatting>
  <conditionalFormatting sqref="M15">
    <cfRule type="containsText" dxfId="12" priority="29" operator="containsText" text="REDUCE ADMINISTRATIVE/INDIRECT COSTS">
      <formula>NOT(ISERROR(SEARCH("REDUCE ADMINISTRATIVE/INDIRECT COSTS",M15)))</formula>
    </cfRule>
    <cfRule type="containsText" dxfId="11" priority="30" operator="containsText" text="OK">
      <formula>NOT(ISERROR(SEARCH("OK",M15)))</formula>
    </cfRule>
  </conditionalFormatting>
  <conditionalFormatting sqref="M16">
    <cfRule type="containsText" dxfId="10" priority="26" operator="containsText" text="BUDGET REQUESTED TOO LOW">
      <formula>NOT(ISERROR(SEARCH("BUDGET REQUESTED TOO LOW",M16)))</formula>
    </cfRule>
    <cfRule type="containsText" dxfId="9" priority="27" operator="containsText" text="BUDGET REQUESTED TOO HIGH">
      <formula>NOT(ISERROR(SEARCH("BUDGET REQUESTED TOO HIGH",M16)))</formula>
    </cfRule>
    <cfRule type="containsText" dxfId="8" priority="28" operator="containsText" text="OK">
      <formula>NOT(ISERROR(SEARCH("OK",M16)))</formula>
    </cfRule>
  </conditionalFormatting>
  <conditionalFormatting sqref="O10">
    <cfRule type="containsText" dxfId="7" priority="7" operator="containsText" text="REDUCE ADMINISTRATIVE/INDIRECT COSTS">
      <formula>NOT(ISERROR(SEARCH("REDUCE ADMINISTRATIVE/INDIRECT COSTS",O10)))</formula>
    </cfRule>
    <cfRule type="containsText" dxfId="6" priority="8" operator="containsText" text="OK">
      <formula>NOT(ISERROR(SEARCH("OK",O10)))</formula>
    </cfRule>
  </conditionalFormatting>
  <conditionalFormatting sqref="P10">
    <cfRule type="containsText" dxfId="5" priority="14" operator="containsText" text="REDUCE HR COMPONENT Co-Applicant 1">
      <formula>NOT(ISERROR(SEARCH("REDUCE HR COMPONENT Co-Applicant 1",P10)))</formula>
    </cfRule>
    <cfRule type="containsText" dxfId="4" priority="15" operator="containsText" text="OK">
      <formula>NOT(ISERROR(SEARCH("OK",P10)))</formula>
    </cfRule>
  </conditionalFormatting>
  <conditionalFormatting sqref="Q10">
    <cfRule type="containsText" dxfId="3" priority="5" operator="containsText" text="REDUCE ADMINISTRATIVE/INDIRECT COSTS">
      <formula>NOT(ISERROR(SEARCH("REDUCE ADMINISTRATIVE/INDIRECT COSTS",Q10)))</formula>
    </cfRule>
    <cfRule type="containsText" dxfId="2" priority="6" operator="containsText" text="OK">
      <formula>NOT(ISERROR(SEARCH("OK",Q10)))</formula>
    </cfRule>
  </conditionalFormatting>
  <conditionalFormatting sqref="I17">
    <cfRule type="containsText" dxfId="1" priority="1" operator="containsText" text="REDUCE ADMINISTRATIVE/INDIRECT COSTS">
      <formula>NOT(ISERROR(SEARCH("REDUCE ADMINISTRATIVE/INDIRECT COSTS",I17)))</formula>
    </cfRule>
    <cfRule type="containsText" dxfId="0" priority="2" operator="containsText" text="OK">
      <formula>NOT(ISERROR(SEARCH("OK",I17)))</formula>
    </cfRule>
  </conditionalFormatting>
  <pageMargins left="0.30833333333333302" right="0.7" top="0.75" bottom="0.75" header="0.3" footer="0.511811023622047"/>
  <pageSetup orientation="landscape" horizontalDpi="300" verticalDpi="300"/>
  <headerFooter>
    <oddHeader>&amp;L&amp;"Barlow,Regular"Annex 2 - Budget</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Επικύρωση!$K$2:$K$3</xm:f>
          </x14:formula1>
          <x14:formula2>
            <xm:f>0</xm:f>
          </x14:formula2>
          <xm:sqref>C6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yTags xmlns="57e88d3f-0528-4aac-9ee7-1ced91d41580" xsi:nil="true"/>
    <lcf76f155ced4ddcb4097134ff3c332f xmlns="57e88d3f-0528-4aac-9ee7-1ced91d41580">
      <Terms xmlns="http://schemas.microsoft.com/office/infopath/2007/PartnerControls"/>
    </lcf76f155ced4ddcb4097134ff3c332f>
    <TaxCatchAll xmlns="24ea3892-73a6-4ca2-8a47-b0558df7e6cf" xsi:nil="true"/>
    <IconOverlay xmlns="http://schemas.microsoft.com/sharepoint/v4" xsi:nil="true"/>
    <SeoKeywords xmlns="http://schemas.microsoft.com/sharepoint/v3" xsi:nil="true"/>
    <Year xmlns="57e88d3f-0528-4aac-9ee7-1ced91d41580" xsi:nil="true"/>
    <_Flow_SignoffStatus xmlns="57e88d3f-0528-4aac-9ee7-1ced91d41580" xsi:nil="true"/>
    <_dlc_DocId xmlns="24ea3892-73a6-4ca2-8a47-b0558df7e6cf">MQV23A6CWY6Q-1323387986-3266394</_dlc_DocId>
    <_dlc_DocIdUrl xmlns="24ea3892-73a6-4ca2-8a47-b0558df7e6cf">
      <Url>https://actionaidglobal.sharepoint.com/sites/HellasDocuments/_layouts/15/DocIdRedir.aspx?ID=MQV23A6CWY6Q-1323387986-3266394</Url>
      <Description>MQV23A6CWY6Q-1323387986-3266394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86829E36FCB74189D7367E0035BF4B" ma:contentTypeVersion="6983" ma:contentTypeDescription="Create a new document." ma:contentTypeScope="" ma:versionID="853d4ac36006bc2d0063ccd9866a9d91">
  <xsd:schema xmlns:xsd="http://www.w3.org/2001/XMLSchema" xmlns:xs="http://www.w3.org/2001/XMLSchema" xmlns:p="http://schemas.microsoft.com/office/2006/metadata/properties" xmlns:ns1="http://schemas.microsoft.com/sharepoint/v3" xmlns:ns2="24ea3892-73a6-4ca2-8a47-b0558df7e6cf" xmlns:ns3="57e88d3f-0528-4aac-9ee7-1ced91d41580" xmlns:ns4="http://schemas.microsoft.com/sharepoint/v4" targetNamespace="http://schemas.microsoft.com/office/2006/metadata/properties" ma:root="true" ma:fieldsID="c3abf510dde7da3d8062e12d04c1e16e" ns1:_="" ns2:_="" ns3:_="" ns4:_="">
    <xsd:import namespace="http://schemas.microsoft.com/sharepoint/v3"/>
    <xsd:import namespace="24ea3892-73a6-4ca2-8a47-b0558df7e6cf"/>
    <xsd:import namespace="57e88d3f-0528-4aac-9ee7-1ced91d41580"/>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Location" minOccurs="0"/>
                <xsd:element ref="ns2:SharedWithUsers" minOccurs="0"/>
                <xsd:element ref="ns2:SharedWithDetails" minOccurs="0"/>
                <xsd:element ref="ns3:MediaServiceOCR" minOccurs="0"/>
                <xsd:element ref="ns3:MediaServiceAutoKeyPoints" minOccurs="0"/>
                <xsd:element ref="ns3:MediaServiceKeyPoint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bjectDetectorVersions" minOccurs="0"/>
                <xsd:element ref="ns3:_Flow_SignoffStatus" minOccurs="0"/>
                <xsd:element ref="ns3:MediaServiceSearchProperties" minOccurs="0"/>
                <xsd:element ref="ns1:SeoKeywords" minOccurs="0"/>
                <xsd:element ref="ns3:MyTags" minOccurs="0"/>
                <xsd:element ref="ns3:Year" minOccurs="0"/>
                <xsd:element ref="ns3:MediaServiceBillingMetadata"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Keywords" ma:index="30" nillable="true" ma:displayName="Meta Keywords" ma:description="Meta Keywords" ma:hidden="true" ma:internalName="SeoKeyword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ea3892-73a6-4ca2-8a47-b0558df7e6c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2ba14ff-b441-4b32-92d3-9261f4f2c700}" ma:internalName="TaxCatchAll" ma:showField="CatchAllData" ma:web="24ea3892-73a6-4ca2-8a47-b0558df7e6c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7e88d3f-0528-4aac-9ee7-1ced91d4158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4300e56-6eb0-4d21-9582-721b83a31a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_Flow_SignoffStatus" ma:index="28" nillable="true" ma:displayName="Sign-off status" ma:internalName="Sign_x002d_off_x0020_status">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yTags" ma:index="31" nillable="true" ma:displayName="MyTags" ma:format="Dropdown" ma:internalName="MyTags">
      <xsd:complexType>
        <xsd:complexContent>
          <xsd:extension base="dms:MultiChoiceFillIn">
            <xsd:sequence>
              <xsd:element name="Value" maxOccurs="unbounded" minOccurs="0" nillable="true">
                <xsd:simpleType>
                  <xsd:union memberTypes="dms:Text">
                    <xsd:simpleType>
                      <xsd:restriction base="dms:Choice">
                        <xsd:enumeration value="Tag 1"/>
                        <xsd:enumeration value="Tag 2"/>
                        <xsd:enumeration value="Tag 3"/>
                        <xsd:enumeration value="ΤΕΣΤ"/>
                      </xsd:restriction>
                    </xsd:simpleType>
                  </xsd:union>
                </xsd:simpleType>
              </xsd:element>
            </xsd:sequence>
          </xsd:extension>
        </xsd:complexContent>
      </xsd:complexType>
    </xsd:element>
    <xsd:element name="Year" ma:index="32" nillable="true" ma:displayName="Year" ma:format="Dropdown" ma:internalName="Year">
      <xsd:simpleType>
        <xsd:restriction base="dms:Choice">
          <xsd:enumeration value="2024"/>
          <xsd:enumeration value="2023"/>
          <xsd:enumeration value="2022"/>
        </xsd:restriction>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9D4ABC-3BE0-4FCA-88EB-0CAEB4ECE12C}">
  <ds:schemaRefs>
    <ds:schemaRef ds:uri="http://schemas.microsoft.com/sharepoint/v3/contenttype/forms"/>
  </ds:schemaRefs>
</ds:datastoreItem>
</file>

<file path=customXml/itemProps2.xml><?xml version="1.0" encoding="utf-8"?>
<ds:datastoreItem xmlns:ds="http://schemas.openxmlformats.org/officeDocument/2006/customXml" ds:itemID="{39D8FA98-CF7C-41C9-A9CB-BFB58FEA1670}">
  <ds:schemaRefs>
    <ds:schemaRef ds:uri="http://purl.org/dc/terms/"/>
    <ds:schemaRef ds:uri="http://purl.org/dc/elements/1.1/"/>
    <ds:schemaRef ds:uri="http://schemas.microsoft.com/office/infopath/2007/PartnerControls"/>
    <ds:schemaRef ds:uri="http://schemas.microsoft.com/office/2006/documentManagement/types"/>
    <ds:schemaRef ds:uri="24ea3892-73a6-4ca2-8a47-b0558df7e6cf"/>
    <ds:schemaRef ds:uri="http://schemas.openxmlformats.org/package/2006/metadata/core-properties"/>
    <ds:schemaRef ds:uri="http://purl.org/dc/dcmitype/"/>
    <ds:schemaRef ds:uri="http://schemas.microsoft.com/sharepoint/v4"/>
    <ds:schemaRef ds:uri="57e88d3f-0528-4aac-9ee7-1ced91d41580"/>
    <ds:schemaRef ds:uri="http://schemas.microsoft.com/sharepoint/v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341AD94-F675-4844-B4E0-E060F2AF9E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4ea3892-73a6-4ca2-8a47-b0558df7e6cf"/>
    <ds:schemaRef ds:uri="57e88d3f-0528-4aac-9ee7-1ced91d4158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C1EC6F0-83B0-4EE7-ADDF-9C8507150B0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Επικύρωση</vt:lpstr>
      <vt:lpstr>Οδηγός Συμπλήρωσης</vt:lpstr>
      <vt:lpstr>ΟΙΚΟΝΟΜΙΚΑ ΣΤΟΙΧΕΙΑ</vt:lpstr>
      <vt:lpstr>Προϋπολογισμός</vt:lpstr>
      <vt:lpstr>Ανακεφαλαίωση Προϋπολογισμού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Antonio Mancini</dc:creator>
  <dc:description/>
  <cp:lastModifiedBy>Akis Pantazis</cp:lastModifiedBy>
  <cp:revision>0</cp:revision>
  <dcterms:created xsi:type="dcterms:W3CDTF">2024-06-28T10:35:04Z</dcterms:created>
  <dcterms:modified xsi:type="dcterms:W3CDTF">2026-09-09T13:04:11Z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0x0101009986829E36FCB74189D7367E0035BF4B</vt:lpwstr>
  </property>
  <property fmtid="{D5CDD505-2E9C-101B-9397-08002B2CF9AE}" pid="3" name="MediaServiceImageTags">
    <vt:lpwstr/>
  </property>
  <property fmtid="{D5CDD505-2E9C-101B-9397-08002B2CF9AE}" pid="4" name="_dlc_DocIdItemGuid">
    <vt:lpwstr>34091f21-aeec-4866-8867-2a9a96915adb</vt:lpwstr>
  </property>
</Properties>
</file>